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codeName="ThisWorkbook"/>
  <mc:AlternateContent xmlns:mc="http://schemas.openxmlformats.org/markup-compatibility/2006">
    <mc:Choice Requires="x15">
      <x15ac:absPath xmlns:x15ac="http://schemas.microsoft.com/office/spreadsheetml/2010/11/ac" url="G:\업무\계약\국유임산물\2020\2020-52\"/>
    </mc:Choice>
  </mc:AlternateContent>
  <xr:revisionPtr revIDLastSave="0" documentId="13_ncr:1_{F625967C-D263-4C7D-8612-74F27B96A913}" xr6:coauthVersionLast="36" xr6:coauthVersionMax="36" xr10:uidLastSave="{00000000-0000-0000-0000-000000000000}"/>
  <bookViews>
    <workbookView xWindow="165" yWindow="2700" windowWidth="13605" windowHeight="5955" tabRatio="802" firstSheet="3" activeTab="3" xr2:uid="{00000000-000D-0000-FFFF-FFFF00000000}"/>
  </bookViews>
  <sheets>
    <sheet name="단재적표" sheetId="1" state="hidden" r:id="rId1"/>
    <sheet name="(요약)" sheetId="2" state="hidden" r:id="rId2"/>
    <sheet name="(집계)" sheetId="3" state="hidden" r:id="rId3"/>
    <sheet name="1교가 108임반 1소반외1(기번1) 소반개벌1(요약)" sheetId="4" r:id="rId4"/>
    <sheet name="2교가 108임반 1소반외1(기번1) 소반개벌1(집계)" sheetId="5" r:id="rId5"/>
    <sheet name="1교가 108임반 1소반외1(기번2)소반개벌1(요약)" sheetId="6" r:id="rId6"/>
    <sheet name="2교가 108임반 1소반외1(기번2) 개벌1(집계)" sheetId="7" r:id="rId7"/>
  </sheets>
  <definedNames>
    <definedName name="강">단재적표!$B$239:$AY$273</definedName>
    <definedName name="낙">단재적표!$B$2:$AY$36</definedName>
    <definedName name="리">단재적표!$B$136:$AW$170</definedName>
    <definedName name="삼">단재적표!$B$38:$AX$67</definedName>
    <definedName name="상">단재적표!$B$275:$AY$309</definedName>
    <definedName name="소">단재적표!$B$203:$AY$237</definedName>
    <definedName name="수종" localSheetId="0">단재적표!$B$1:$C$311</definedName>
    <definedName name="수종">단재적표!$B$1:$C$311</definedName>
    <definedName name="신">단재적표!$B$311:$AY$345</definedName>
    <definedName name="이">단재적표!$B$172:$AY$237</definedName>
    <definedName name="잣">단재적표!$B$100:$AW$134</definedName>
    <definedName name="해">단재적표!$B$69:$AX$98</definedName>
  </definedNames>
  <calcPr calcId="191029"/>
</workbook>
</file>

<file path=xl/calcChain.xml><?xml version="1.0" encoding="utf-8"?>
<calcChain xmlns="http://schemas.openxmlformats.org/spreadsheetml/2006/main">
  <c r="L7" i="7" l="1"/>
  <c r="M7" i="7"/>
  <c r="N7" i="7"/>
  <c r="O7" i="7"/>
  <c r="P7" i="7"/>
  <c r="Q7" i="7"/>
  <c r="R7" i="7"/>
  <c r="S7" i="7"/>
  <c r="T7" i="7"/>
  <c r="U7" i="7"/>
  <c r="X9" i="7"/>
  <c r="Y9" i="7"/>
  <c r="Z9" i="7"/>
  <c r="AA9" i="7"/>
  <c r="AB9" i="7"/>
  <c r="AC9" i="7"/>
  <c r="AD9" i="7"/>
  <c r="AE9" i="7"/>
  <c r="AF9" i="7"/>
  <c r="AG9" i="7"/>
  <c r="AI9" i="7"/>
  <c r="AJ9" i="7"/>
  <c r="AK9" i="7"/>
  <c r="AL9" i="7"/>
  <c r="AM9" i="7"/>
  <c r="AN9" i="7"/>
  <c r="AO9" i="7"/>
  <c r="AP9" i="7"/>
  <c r="AQ9" i="7"/>
  <c r="AR9" i="7"/>
  <c r="AU9" i="7"/>
  <c r="AV9" i="7"/>
  <c r="AW9" i="7"/>
  <c r="AX9" i="7"/>
  <c r="AY9" i="7"/>
  <c r="AZ9" i="7"/>
  <c r="BA9" i="7"/>
  <c r="BB9" i="7"/>
  <c r="BC9" i="7"/>
  <c r="BD9" i="7"/>
  <c r="BF9" i="7"/>
  <c r="BG9" i="7"/>
  <c r="BH9" i="7"/>
  <c r="BI9" i="7"/>
  <c r="BJ9" i="7"/>
  <c r="BK9" i="7"/>
  <c r="BL9" i="7"/>
  <c r="BM9" i="7"/>
  <c r="BN9" i="7"/>
  <c r="BO9" i="7"/>
  <c r="BR9" i="7"/>
  <c r="BS9" i="7"/>
  <c r="BT9" i="7"/>
  <c r="BU9" i="7"/>
  <c r="BV9" i="7"/>
  <c r="BW9" i="7"/>
  <c r="BX9" i="7"/>
  <c r="BY9" i="7"/>
  <c r="BZ9" i="7"/>
  <c r="CA9" i="7"/>
  <c r="CC9" i="7"/>
  <c r="CD9" i="7"/>
  <c r="CE9" i="7"/>
  <c r="CF9" i="7"/>
  <c r="CG9" i="7"/>
  <c r="CH9" i="7"/>
  <c r="CI9" i="7"/>
  <c r="CJ9" i="7"/>
  <c r="CK9" i="7"/>
  <c r="CL9" i="7"/>
  <c r="CQ9" i="7"/>
  <c r="CR9" i="7"/>
  <c r="CS9" i="7"/>
  <c r="CT9" i="7"/>
  <c r="CU9" i="7"/>
  <c r="CV9" i="7"/>
  <c r="CW9" i="7"/>
  <c r="CX9" i="7"/>
  <c r="CY9" i="7"/>
  <c r="CZ9" i="7"/>
  <c r="DB9" i="7"/>
  <c r="DC9" i="7"/>
  <c r="DD9" i="7"/>
  <c r="DE9" i="7"/>
  <c r="DF9" i="7"/>
  <c r="DG9" i="7"/>
  <c r="DH9" i="7"/>
  <c r="DI9" i="7"/>
  <c r="DJ9" i="7"/>
  <c r="DK9" i="7"/>
  <c r="DM9" i="7"/>
  <c r="DN9" i="7"/>
  <c r="DO9" i="7"/>
  <c r="DP9" i="7"/>
  <c r="DQ9" i="7"/>
  <c r="DR9" i="7"/>
  <c r="DS9" i="7"/>
  <c r="DT9" i="7"/>
  <c r="DU9" i="7"/>
  <c r="DV9" i="7"/>
  <c r="X10" i="7"/>
  <c r="Y10" i="7"/>
  <c r="Z10" i="7"/>
  <c r="AA10" i="7"/>
  <c r="AB10" i="7"/>
  <c r="AC10" i="7"/>
  <c r="AD10" i="7"/>
  <c r="AE10" i="7"/>
  <c r="AF10" i="7"/>
  <c r="AG10" i="7"/>
  <c r="AI10" i="7"/>
  <c r="AJ10" i="7"/>
  <c r="AK10" i="7"/>
  <c r="AL10" i="7"/>
  <c r="AM10" i="7"/>
  <c r="AN10" i="7"/>
  <c r="AO10" i="7"/>
  <c r="AP10" i="7"/>
  <c r="AQ10" i="7"/>
  <c r="AR10" i="7"/>
  <c r="AU10" i="7"/>
  <c r="AV10" i="7"/>
  <c r="AW10" i="7"/>
  <c r="AX10" i="7"/>
  <c r="AY10" i="7"/>
  <c r="AZ10" i="7"/>
  <c r="BA10" i="7"/>
  <c r="BB10" i="7"/>
  <c r="BC10" i="7"/>
  <c r="BD10" i="7"/>
  <c r="BF10" i="7"/>
  <c r="BG10" i="7"/>
  <c r="BH10" i="7"/>
  <c r="BI10" i="7"/>
  <c r="BJ10" i="7"/>
  <c r="BK10" i="7"/>
  <c r="BL10" i="7"/>
  <c r="BM10" i="7"/>
  <c r="BN10" i="7"/>
  <c r="BO10" i="7"/>
  <c r="W11" i="7"/>
  <c r="AH11" i="7"/>
  <c r="V11" i="7" s="1"/>
  <c r="AT11" i="7"/>
  <c r="AS11" i="7" s="1"/>
  <c r="BE11" i="7"/>
  <c r="BR11" i="7"/>
  <c r="BQ11" i="7" s="1"/>
  <c r="BS11" i="7"/>
  <c r="BT11" i="7"/>
  <c r="BU11" i="7"/>
  <c r="BV11" i="7"/>
  <c r="BW11" i="7"/>
  <c r="BX11" i="7"/>
  <c r="BY11" i="7"/>
  <c r="BZ11" i="7"/>
  <c r="CA11" i="7"/>
  <c r="CC11" i="7"/>
  <c r="CD11" i="7"/>
  <c r="CE11" i="7"/>
  <c r="CF11" i="7"/>
  <c r="CG11" i="7"/>
  <c r="CH11" i="7"/>
  <c r="CI11" i="7"/>
  <c r="CJ11" i="7"/>
  <c r="CK11" i="7"/>
  <c r="CL11" i="7"/>
  <c r="V12" i="7"/>
  <c r="W12" i="7"/>
  <c r="AH12" i="7"/>
  <c r="AT12" i="7"/>
  <c r="AS12" i="7" s="1"/>
  <c r="BE12" i="7"/>
  <c r="BR12" i="7"/>
  <c r="BS12" i="7"/>
  <c r="BT12" i="7"/>
  <c r="BU12" i="7"/>
  <c r="BV12" i="7"/>
  <c r="BW12" i="7"/>
  <c r="BX12" i="7"/>
  <c r="BY12" i="7"/>
  <c r="BZ12" i="7"/>
  <c r="CA12" i="7"/>
  <c r="CC12" i="7"/>
  <c r="CD12" i="7"/>
  <c r="CB12" i="7" s="1"/>
  <c r="CE12" i="7"/>
  <c r="CF12" i="7"/>
  <c r="CG12" i="7"/>
  <c r="CH12" i="7"/>
  <c r="CI12" i="7"/>
  <c r="CJ12" i="7"/>
  <c r="CK12" i="7"/>
  <c r="CL12" i="7"/>
  <c r="CS12" i="7"/>
  <c r="CW12" i="7"/>
  <c r="DB12" i="7"/>
  <c r="DC12" i="7"/>
  <c r="DD12" i="7"/>
  <c r="DE12" i="7"/>
  <c r="DF12" i="7"/>
  <c r="DG12" i="7"/>
  <c r="DH12" i="7"/>
  <c r="DI12" i="7"/>
  <c r="DJ12" i="7"/>
  <c r="DK12" i="7"/>
  <c r="DM12" i="7"/>
  <c r="DN12" i="7"/>
  <c r="DO12" i="7"/>
  <c r="DP12" i="7"/>
  <c r="DQ12" i="7"/>
  <c r="CU12" i="7" s="1"/>
  <c r="DR12" i="7"/>
  <c r="DS12" i="7"/>
  <c r="DT12" i="7"/>
  <c r="DU12" i="7"/>
  <c r="CY12" i="7" s="1"/>
  <c r="DV12" i="7"/>
  <c r="W13" i="7"/>
  <c r="AH13" i="7"/>
  <c r="V13" i="7" s="1"/>
  <c r="AT13" i="7"/>
  <c r="AS13" i="7" s="1"/>
  <c r="BE13" i="7"/>
  <c r="BR13" i="7"/>
  <c r="BS13" i="7"/>
  <c r="BT13" i="7"/>
  <c r="BU13" i="7"/>
  <c r="BV13" i="7"/>
  <c r="BW13" i="7"/>
  <c r="BX13" i="7"/>
  <c r="BY13" i="7"/>
  <c r="BZ13" i="7"/>
  <c r="CA13" i="7"/>
  <c r="CC13" i="7"/>
  <c r="CD13" i="7"/>
  <c r="CE13" i="7"/>
  <c r="CF13" i="7"/>
  <c r="CB13" i="7" s="1"/>
  <c r="CG13" i="7"/>
  <c r="CH13" i="7"/>
  <c r="CI13" i="7"/>
  <c r="CJ13" i="7"/>
  <c r="CK13" i="7"/>
  <c r="CL13" i="7"/>
  <c r="CQ13" i="7"/>
  <c r="CU13" i="7"/>
  <c r="CY13" i="7"/>
  <c r="DB13" i="7"/>
  <c r="DC13" i="7"/>
  <c r="DD13" i="7"/>
  <c r="DE13" i="7"/>
  <c r="CT13" i="7" s="1"/>
  <c r="DF13" i="7"/>
  <c r="DG13" i="7"/>
  <c r="CV13" i="7" s="1"/>
  <c r="DH13" i="7"/>
  <c r="DI13" i="7"/>
  <c r="CX13" i="7" s="1"/>
  <c r="DJ13" i="7"/>
  <c r="DK13" i="7"/>
  <c r="CZ13" i="7" s="1"/>
  <c r="DM13" i="7"/>
  <c r="DL13" i="7" s="1"/>
  <c r="DN13" i="7"/>
  <c r="DO13" i="7"/>
  <c r="CS13" i="7" s="1"/>
  <c r="DP13" i="7"/>
  <c r="DQ13" i="7"/>
  <c r="DR13" i="7"/>
  <c r="DS13" i="7"/>
  <c r="CW13" i="7" s="1"/>
  <c r="DT13" i="7"/>
  <c r="DU13" i="7"/>
  <c r="DV13" i="7"/>
  <c r="V14" i="7"/>
  <c r="W14" i="7"/>
  <c r="AH14" i="7"/>
  <c r="AT14" i="7"/>
  <c r="AS14" i="7" s="1"/>
  <c r="BE14" i="7"/>
  <c r="BR14" i="7"/>
  <c r="BS14" i="7"/>
  <c r="BT14" i="7"/>
  <c r="BU14" i="7"/>
  <c r="BV14" i="7"/>
  <c r="BW14" i="7"/>
  <c r="BX14" i="7"/>
  <c r="BY14" i="7"/>
  <c r="BZ14" i="7"/>
  <c r="CA14" i="7"/>
  <c r="CC14" i="7"/>
  <c r="CD14" i="7"/>
  <c r="CB14" i="7" s="1"/>
  <c r="CE14" i="7"/>
  <c r="CF14" i="7"/>
  <c r="CG14" i="7"/>
  <c r="CH14" i="7"/>
  <c r="CI14" i="7"/>
  <c r="CJ14" i="7"/>
  <c r="CK14" i="7"/>
  <c r="CL14" i="7"/>
  <c r="CS14" i="7"/>
  <c r="CW14" i="7"/>
  <c r="DB14" i="7"/>
  <c r="DC14" i="7"/>
  <c r="CR14" i="7" s="1"/>
  <c r="DD14" i="7"/>
  <c r="DE14" i="7"/>
  <c r="CT14" i="7" s="1"/>
  <c r="DF14" i="7"/>
  <c r="DG14" i="7"/>
  <c r="CV14" i="7" s="1"/>
  <c r="DH14" i="7"/>
  <c r="DI14" i="7"/>
  <c r="CX14" i="7" s="1"/>
  <c r="DJ14" i="7"/>
  <c r="DK14" i="7"/>
  <c r="CZ14" i="7" s="1"/>
  <c r="DM14" i="7"/>
  <c r="DN14" i="7"/>
  <c r="DO14" i="7"/>
  <c r="DP14" i="7"/>
  <c r="DQ14" i="7"/>
  <c r="CU14" i="7" s="1"/>
  <c r="DR14" i="7"/>
  <c r="DS14" i="7"/>
  <c r="DT14" i="7"/>
  <c r="DU14" i="7"/>
  <c r="CY14" i="7" s="1"/>
  <c r="DV14" i="7"/>
  <c r="W15" i="7"/>
  <c r="AH15" i="7"/>
  <c r="V15" i="7" s="1"/>
  <c r="AT15" i="7"/>
  <c r="AS15" i="7" s="1"/>
  <c r="BE15" i="7"/>
  <c r="BR15" i="7"/>
  <c r="BS15" i="7"/>
  <c r="BT15" i="7"/>
  <c r="BU15" i="7"/>
  <c r="BV15" i="7"/>
  <c r="BW15" i="7"/>
  <c r="BX15" i="7"/>
  <c r="BY15" i="7"/>
  <c r="BZ15" i="7"/>
  <c r="CA15" i="7"/>
  <c r="CC15" i="7"/>
  <c r="CD15" i="7"/>
  <c r="CE15" i="7"/>
  <c r="CF15" i="7"/>
  <c r="CB15" i="7" s="1"/>
  <c r="CG15" i="7"/>
  <c r="CH15" i="7"/>
  <c r="CI15" i="7"/>
  <c r="CJ15" i="7"/>
  <c r="CK15" i="7"/>
  <c r="CL15" i="7"/>
  <c r="CQ15" i="7"/>
  <c r="CU15" i="7"/>
  <c r="CY15" i="7"/>
  <c r="DB15" i="7"/>
  <c r="DC15" i="7"/>
  <c r="DD15" i="7"/>
  <c r="DE15" i="7"/>
  <c r="CT15" i="7" s="1"/>
  <c r="DF15" i="7"/>
  <c r="DG15" i="7"/>
  <c r="CV15" i="7" s="1"/>
  <c r="DH15" i="7"/>
  <c r="DI15" i="7"/>
  <c r="CX15" i="7" s="1"/>
  <c r="DJ15" i="7"/>
  <c r="DK15" i="7"/>
  <c r="CZ15" i="7" s="1"/>
  <c r="DM15" i="7"/>
  <c r="DL15" i="7" s="1"/>
  <c r="DN15" i="7"/>
  <c r="DO15" i="7"/>
  <c r="CS15" i="7" s="1"/>
  <c r="DP15" i="7"/>
  <c r="DQ15" i="7"/>
  <c r="DR15" i="7"/>
  <c r="DS15" i="7"/>
  <c r="CW15" i="7" s="1"/>
  <c r="DT15" i="7"/>
  <c r="DU15" i="7"/>
  <c r="DV15" i="7"/>
  <c r="V16" i="7"/>
  <c r="W16" i="7"/>
  <c r="AH16" i="7"/>
  <c r="AT16" i="7"/>
  <c r="AS16" i="7" s="1"/>
  <c r="BE16" i="7"/>
  <c r="BR16" i="7"/>
  <c r="BS16" i="7"/>
  <c r="BT16" i="7"/>
  <c r="BU16" i="7"/>
  <c r="BV16" i="7"/>
  <c r="BW16" i="7"/>
  <c r="BX16" i="7"/>
  <c r="BY16" i="7"/>
  <c r="BZ16" i="7"/>
  <c r="CA16" i="7"/>
  <c r="CC16" i="7"/>
  <c r="CD16" i="7"/>
  <c r="CB16" i="7" s="1"/>
  <c r="CE16" i="7"/>
  <c r="CF16" i="7"/>
  <c r="CG16" i="7"/>
  <c r="CH16" i="7"/>
  <c r="CI16" i="7"/>
  <c r="CJ16" i="7"/>
  <c r="CK16" i="7"/>
  <c r="CL16" i="7"/>
  <c r="CS16" i="7"/>
  <c r="CW16" i="7"/>
  <c r="DB16" i="7"/>
  <c r="DC16" i="7"/>
  <c r="CR16" i="7" s="1"/>
  <c r="DD16" i="7"/>
  <c r="DE16" i="7"/>
  <c r="CT16" i="7" s="1"/>
  <c r="DF16" i="7"/>
  <c r="DG16" i="7"/>
  <c r="CV16" i="7" s="1"/>
  <c r="DH16" i="7"/>
  <c r="DI16" i="7"/>
  <c r="CX16" i="7" s="1"/>
  <c r="DJ16" i="7"/>
  <c r="DK16" i="7"/>
  <c r="CZ16" i="7" s="1"/>
  <c r="DM16" i="7"/>
  <c r="DN16" i="7"/>
  <c r="DO16" i="7"/>
  <c r="DP16" i="7"/>
  <c r="DQ16" i="7"/>
  <c r="CU16" i="7" s="1"/>
  <c r="DR16" i="7"/>
  <c r="DS16" i="7"/>
  <c r="DT16" i="7"/>
  <c r="DU16" i="7"/>
  <c r="CY16" i="7" s="1"/>
  <c r="DV16" i="7"/>
  <c r="W17" i="7"/>
  <c r="AH17" i="7"/>
  <c r="V17" i="7" s="1"/>
  <c r="AT17" i="7"/>
  <c r="AS17" i="7" s="1"/>
  <c r="BE17" i="7"/>
  <c r="BR17" i="7"/>
  <c r="BQ17" i="7" s="1"/>
  <c r="BP17" i="7" s="1"/>
  <c r="BS17" i="7"/>
  <c r="BT17" i="7"/>
  <c r="BU17" i="7"/>
  <c r="BV17" i="7"/>
  <c r="BW17" i="7"/>
  <c r="BX17" i="7"/>
  <c r="BY17" i="7"/>
  <c r="BZ17" i="7"/>
  <c r="CA17" i="7"/>
  <c r="CC17" i="7"/>
  <c r="CD17" i="7"/>
  <c r="CE17" i="7"/>
  <c r="CF17" i="7"/>
  <c r="CB17" i="7" s="1"/>
  <c r="CG17" i="7"/>
  <c r="CH17" i="7"/>
  <c r="CI17" i="7"/>
  <c r="CJ17" i="7"/>
  <c r="CK17" i="7"/>
  <c r="CL17" i="7"/>
  <c r="CQ17" i="7"/>
  <c r="CU17" i="7"/>
  <c r="CY17" i="7"/>
  <c r="DB17" i="7"/>
  <c r="DC17" i="7"/>
  <c r="DD17" i="7"/>
  <c r="DE17" i="7"/>
  <c r="CT17" i="7" s="1"/>
  <c r="DF17" i="7"/>
  <c r="DG17" i="7"/>
  <c r="CV17" i="7" s="1"/>
  <c r="DH17" i="7"/>
  <c r="DI17" i="7"/>
  <c r="CX17" i="7" s="1"/>
  <c r="DJ17" i="7"/>
  <c r="DK17" i="7"/>
  <c r="CZ17" i="7" s="1"/>
  <c r="DM17" i="7"/>
  <c r="DN17" i="7"/>
  <c r="DO17" i="7"/>
  <c r="CS17" i="7" s="1"/>
  <c r="DP17" i="7"/>
  <c r="DQ17" i="7"/>
  <c r="DR17" i="7"/>
  <c r="DS17" i="7"/>
  <c r="CW17" i="7" s="1"/>
  <c r="DT17" i="7"/>
  <c r="DU17" i="7"/>
  <c r="DV17" i="7"/>
  <c r="V18" i="7"/>
  <c r="W18" i="7"/>
  <c r="AH18" i="7"/>
  <c r="AT18" i="7"/>
  <c r="AS18" i="7" s="1"/>
  <c r="BE18" i="7"/>
  <c r="BR18" i="7"/>
  <c r="BS18" i="7"/>
  <c r="BT18" i="7"/>
  <c r="BU18" i="7"/>
  <c r="BV18" i="7"/>
  <c r="BW18" i="7"/>
  <c r="BX18" i="7"/>
  <c r="BY18" i="7"/>
  <c r="BZ18" i="7"/>
  <c r="CA18" i="7"/>
  <c r="CC18" i="7"/>
  <c r="CD18" i="7"/>
  <c r="CB18" i="7" s="1"/>
  <c r="CE18" i="7"/>
  <c r="CF18" i="7"/>
  <c r="CG18" i="7"/>
  <c r="CH18" i="7"/>
  <c r="CI18" i="7"/>
  <c r="CJ18" i="7"/>
  <c r="CK18" i="7"/>
  <c r="CL18" i="7"/>
  <c r="CS18" i="7"/>
  <c r="CW18" i="7"/>
  <c r="DB18" i="7"/>
  <c r="DC18" i="7"/>
  <c r="CR18" i="7" s="1"/>
  <c r="DD18" i="7"/>
  <c r="DE18" i="7"/>
  <c r="CT18" i="7" s="1"/>
  <c r="DF18" i="7"/>
  <c r="DG18" i="7"/>
  <c r="CV18" i="7" s="1"/>
  <c r="DH18" i="7"/>
  <c r="DI18" i="7"/>
  <c r="CX18" i="7" s="1"/>
  <c r="DJ18" i="7"/>
  <c r="DK18" i="7"/>
  <c r="CZ18" i="7" s="1"/>
  <c r="DM18" i="7"/>
  <c r="DN18" i="7"/>
  <c r="DO18" i="7"/>
  <c r="DP18" i="7"/>
  <c r="DQ18" i="7"/>
  <c r="CU18" i="7" s="1"/>
  <c r="DR18" i="7"/>
  <c r="DS18" i="7"/>
  <c r="DT18" i="7"/>
  <c r="DU18" i="7"/>
  <c r="CY18" i="7" s="1"/>
  <c r="DV18" i="7"/>
  <c r="W19" i="7"/>
  <c r="AH19" i="7"/>
  <c r="V19" i="7" s="1"/>
  <c r="AT19" i="7"/>
  <c r="AS19" i="7" s="1"/>
  <c r="BE19" i="7"/>
  <c r="BR19" i="7"/>
  <c r="BQ19" i="7" s="1"/>
  <c r="BS19" i="7"/>
  <c r="BT19" i="7"/>
  <c r="BU19" i="7"/>
  <c r="BV19" i="7"/>
  <c r="BW19" i="7"/>
  <c r="BX19" i="7"/>
  <c r="BY19" i="7"/>
  <c r="BZ19" i="7"/>
  <c r="CA19" i="7"/>
  <c r="CC19" i="7"/>
  <c r="CD19" i="7"/>
  <c r="CE19" i="7"/>
  <c r="CF19" i="7"/>
  <c r="CB19" i="7" s="1"/>
  <c r="BP19" i="7" s="1"/>
  <c r="CG19" i="7"/>
  <c r="CH19" i="7"/>
  <c r="CI19" i="7"/>
  <c r="CJ19" i="7"/>
  <c r="CK19" i="7"/>
  <c r="CL19" i="7"/>
  <c r="CU19" i="7"/>
  <c r="CW19" i="7"/>
  <c r="DB19" i="7"/>
  <c r="DC19" i="7"/>
  <c r="DD19" i="7"/>
  <c r="DE19" i="7"/>
  <c r="CT19" i="7" s="1"/>
  <c r="DF19" i="7"/>
  <c r="DG19" i="7"/>
  <c r="CV19" i="7" s="1"/>
  <c r="DH19" i="7"/>
  <c r="DI19" i="7"/>
  <c r="CX19" i="7" s="1"/>
  <c r="DJ19" i="7"/>
  <c r="DK19" i="7"/>
  <c r="CZ19" i="7" s="1"/>
  <c r="DM19" i="7"/>
  <c r="DN19" i="7"/>
  <c r="DO19" i="7"/>
  <c r="CS19" i="7" s="1"/>
  <c r="DP19" i="7"/>
  <c r="DQ19" i="7"/>
  <c r="DR19" i="7"/>
  <c r="DS19" i="7"/>
  <c r="DT19" i="7"/>
  <c r="DU19" i="7"/>
  <c r="CY19" i="7" s="1"/>
  <c r="DV19" i="7"/>
  <c r="V20" i="7"/>
  <c r="W20" i="7"/>
  <c r="AH20" i="7"/>
  <c r="AT20" i="7"/>
  <c r="AS20" i="7" s="1"/>
  <c r="BE20" i="7"/>
  <c r="BR20" i="7"/>
  <c r="BS20" i="7"/>
  <c r="BT20" i="7"/>
  <c r="BU20" i="7"/>
  <c r="BV20" i="7"/>
  <c r="BW20" i="7"/>
  <c r="BX20" i="7"/>
  <c r="BY20" i="7"/>
  <c r="BZ20" i="7"/>
  <c r="CA20" i="7"/>
  <c r="CC20" i="7"/>
  <c r="CD20" i="7"/>
  <c r="CE20" i="7"/>
  <c r="CF20" i="7"/>
  <c r="CB20" i="7" s="1"/>
  <c r="CG20" i="7"/>
  <c r="CH20" i="7"/>
  <c r="CI20" i="7"/>
  <c r="CJ20" i="7"/>
  <c r="CK20" i="7"/>
  <c r="CL20" i="7"/>
  <c r="CS20" i="7"/>
  <c r="CU20" i="7"/>
  <c r="DB20" i="7"/>
  <c r="DC20" i="7"/>
  <c r="CR20" i="7" s="1"/>
  <c r="DD20" i="7"/>
  <c r="DE20" i="7"/>
  <c r="CT20" i="7" s="1"/>
  <c r="DF20" i="7"/>
  <c r="DG20" i="7"/>
  <c r="CV20" i="7" s="1"/>
  <c r="DH20" i="7"/>
  <c r="DI20" i="7"/>
  <c r="CX20" i="7" s="1"/>
  <c r="DJ20" i="7"/>
  <c r="DK20" i="7"/>
  <c r="CZ20" i="7" s="1"/>
  <c r="DM20" i="7"/>
  <c r="DN20" i="7"/>
  <c r="DO20" i="7"/>
  <c r="DP20" i="7"/>
  <c r="DQ20" i="7"/>
  <c r="DR20" i="7"/>
  <c r="DS20" i="7"/>
  <c r="CW20" i="7" s="1"/>
  <c r="DT20" i="7"/>
  <c r="DU20" i="7"/>
  <c r="CY20" i="7" s="1"/>
  <c r="DV20" i="7"/>
  <c r="V21" i="7"/>
  <c r="W21" i="7"/>
  <c r="AH21" i="7"/>
  <c r="AT21" i="7"/>
  <c r="AS21" i="7" s="1"/>
  <c r="BE21" i="7"/>
  <c r="BR21" i="7"/>
  <c r="BS21" i="7"/>
  <c r="BT21" i="7"/>
  <c r="BU21" i="7"/>
  <c r="BV21" i="7"/>
  <c r="BW21" i="7"/>
  <c r="BX21" i="7"/>
  <c r="BY21" i="7"/>
  <c r="BZ21" i="7"/>
  <c r="CA21" i="7"/>
  <c r="CC21" i="7"/>
  <c r="CD21" i="7"/>
  <c r="CE21" i="7"/>
  <c r="CF21" i="7"/>
  <c r="CB21" i="7" s="1"/>
  <c r="CG21" i="7"/>
  <c r="CH21" i="7"/>
  <c r="CI21" i="7"/>
  <c r="CJ21" i="7"/>
  <c r="CK21" i="7"/>
  <c r="CL21" i="7"/>
  <c r="CQ21" i="7"/>
  <c r="CS21" i="7"/>
  <c r="DA21" i="7"/>
  <c r="DB21" i="7"/>
  <c r="DC21" i="7"/>
  <c r="CR21" i="7" s="1"/>
  <c r="DD21" i="7"/>
  <c r="DE21" i="7"/>
  <c r="CT21" i="7" s="1"/>
  <c r="DF21" i="7"/>
  <c r="DG21" i="7"/>
  <c r="CV21" i="7" s="1"/>
  <c r="DH21" i="7"/>
  <c r="DI21" i="7"/>
  <c r="CX21" i="7" s="1"/>
  <c r="DJ21" i="7"/>
  <c r="DK21" i="7"/>
  <c r="CZ21" i="7" s="1"/>
  <c r="DM21" i="7"/>
  <c r="DN21" i="7"/>
  <c r="DO21" i="7"/>
  <c r="DP21" i="7"/>
  <c r="DQ21" i="7"/>
  <c r="CU21" i="7" s="1"/>
  <c r="DR21" i="7"/>
  <c r="DS21" i="7"/>
  <c r="CW21" i="7" s="1"/>
  <c r="DT21" i="7"/>
  <c r="DU21" i="7"/>
  <c r="CY21" i="7" s="1"/>
  <c r="DV21" i="7"/>
  <c r="W22" i="7"/>
  <c r="AH22" i="7"/>
  <c r="V22" i="7" s="1"/>
  <c r="AT22" i="7"/>
  <c r="AS22" i="7" s="1"/>
  <c r="BE22" i="7"/>
  <c r="BR22" i="7"/>
  <c r="BS22" i="7"/>
  <c r="BT22" i="7"/>
  <c r="BU22" i="7"/>
  <c r="BV22" i="7"/>
  <c r="BW22" i="7"/>
  <c r="BX22" i="7"/>
  <c r="BY22" i="7"/>
  <c r="BZ22" i="7"/>
  <c r="CA22" i="7"/>
  <c r="CC22" i="7"/>
  <c r="CD22" i="7"/>
  <c r="CB22" i="7" s="1"/>
  <c r="CE22" i="7"/>
  <c r="CF22" i="7"/>
  <c r="CG22" i="7"/>
  <c r="CH22" i="7"/>
  <c r="CI22" i="7"/>
  <c r="CJ22" i="7"/>
  <c r="CK22" i="7"/>
  <c r="CL22" i="7"/>
  <c r="CQ22" i="7"/>
  <c r="CS22" i="7"/>
  <c r="CW22" i="7"/>
  <c r="CY22" i="7"/>
  <c r="DB22" i="7"/>
  <c r="DC22" i="7"/>
  <c r="DD22" i="7"/>
  <c r="DE22" i="7"/>
  <c r="CT22" i="7" s="1"/>
  <c r="DF22" i="7"/>
  <c r="DG22" i="7"/>
  <c r="CV22" i="7" s="1"/>
  <c r="DH22" i="7"/>
  <c r="DI22" i="7"/>
  <c r="CX22" i="7" s="1"/>
  <c r="DJ22" i="7"/>
  <c r="DK22" i="7"/>
  <c r="CZ22" i="7" s="1"/>
  <c r="DM22" i="7"/>
  <c r="DN22" i="7"/>
  <c r="DO22" i="7"/>
  <c r="DP22" i="7"/>
  <c r="DQ22" i="7"/>
  <c r="CU22" i="7" s="1"/>
  <c r="DR22" i="7"/>
  <c r="DS22" i="7"/>
  <c r="DT22" i="7"/>
  <c r="DU22" i="7"/>
  <c r="DV22" i="7"/>
  <c r="W23" i="7"/>
  <c r="AH23" i="7"/>
  <c r="V23" i="7" s="1"/>
  <c r="AT23" i="7"/>
  <c r="AS23" i="7" s="1"/>
  <c r="BE23" i="7"/>
  <c r="BR23" i="7"/>
  <c r="BS23" i="7"/>
  <c r="BT23" i="7"/>
  <c r="BU23" i="7"/>
  <c r="BV23" i="7"/>
  <c r="BW23" i="7"/>
  <c r="BX23" i="7"/>
  <c r="BY23" i="7"/>
  <c r="BZ23" i="7"/>
  <c r="CA23" i="7"/>
  <c r="CC23" i="7"/>
  <c r="CD23" i="7"/>
  <c r="CB23" i="7" s="1"/>
  <c r="CE23" i="7"/>
  <c r="CF23" i="7"/>
  <c r="CG23" i="7"/>
  <c r="CH23" i="7"/>
  <c r="CI23" i="7"/>
  <c r="CJ23" i="7"/>
  <c r="CK23" i="7"/>
  <c r="CL23" i="7"/>
  <c r="CU23" i="7"/>
  <c r="DB23" i="7"/>
  <c r="DC23" i="7"/>
  <c r="DD23" i="7"/>
  <c r="DE23" i="7"/>
  <c r="CT23" i="7" s="1"/>
  <c r="DF23" i="7"/>
  <c r="DG23" i="7"/>
  <c r="CV23" i="7" s="1"/>
  <c r="DH23" i="7"/>
  <c r="DI23" i="7"/>
  <c r="CX23" i="7" s="1"/>
  <c r="DJ23" i="7"/>
  <c r="DK23" i="7"/>
  <c r="CZ23" i="7" s="1"/>
  <c r="DM23" i="7"/>
  <c r="DN23" i="7"/>
  <c r="DO23" i="7"/>
  <c r="CS23" i="7" s="1"/>
  <c r="DP23" i="7"/>
  <c r="DQ23" i="7"/>
  <c r="DR23" i="7"/>
  <c r="DS23" i="7"/>
  <c r="CW23" i="7" s="1"/>
  <c r="DT23" i="7"/>
  <c r="DU23" i="7"/>
  <c r="CY23" i="7" s="1"/>
  <c r="DV23" i="7"/>
  <c r="V24" i="7"/>
  <c r="W24" i="7"/>
  <c r="AH24" i="7"/>
  <c r="AT24" i="7"/>
  <c r="AS24" i="7" s="1"/>
  <c r="BE24" i="7"/>
  <c r="BR24" i="7"/>
  <c r="BS24" i="7"/>
  <c r="BT24" i="7"/>
  <c r="BU24" i="7"/>
  <c r="BV24" i="7"/>
  <c r="BW24" i="7"/>
  <c r="BX24" i="7"/>
  <c r="BY24" i="7"/>
  <c r="BZ24" i="7"/>
  <c r="CA24" i="7"/>
  <c r="CC24" i="7"/>
  <c r="CD24" i="7"/>
  <c r="CE24" i="7"/>
  <c r="CF24" i="7"/>
  <c r="CB24" i="7" s="1"/>
  <c r="CG24" i="7"/>
  <c r="CH24" i="7"/>
  <c r="CI24" i="7"/>
  <c r="CJ24" i="7"/>
  <c r="CK24" i="7"/>
  <c r="CL24" i="7"/>
  <c r="CU24" i="7"/>
  <c r="DB24" i="7"/>
  <c r="DC24" i="7"/>
  <c r="CR24" i="7" s="1"/>
  <c r="DD24" i="7"/>
  <c r="DE24" i="7"/>
  <c r="CT24" i="7" s="1"/>
  <c r="DF24" i="7"/>
  <c r="DG24" i="7"/>
  <c r="CV24" i="7" s="1"/>
  <c r="DH24" i="7"/>
  <c r="DI24" i="7"/>
  <c r="CX24" i="7" s="1"/>
  <c r="DJ24" i="7"/>
  <c r="DK24" i="7"/>
  <c r="CZ24" i="7" s="1"/>
  <c r="DM24" i="7"/>
  <c r="DN24" i="7"/>
  <c r="DO24" i="7"/>
  <c r="CS24" i="7" s="1"/>
  <c r="DP24" i="7"/>
  <c r="DQ24" i="7"/>
  <c r="DR24" i="7"/>
  <c r="DS24" i="7"/>
  <c r="CW24" i="7" s="1"/>
  <c r="DT24" i="7"/>
  <c r="DU24" i="7"/>
  <c r="CY24" i="7" s="1"/>
  <c r="DV24" i="7"/>
  <c r="V25" i="7"/>
  <c r="W25" i="7"/>
  <c r="AH25" i="7"/>
  <c r="AT25" i="7"/>
  <c r="AS25" i="7" s="1"/>
  <c r="BE25" i="7"/>
  <c r="BR25" i="7"/>
  <c r="BS25" i="7"/>
  <c r="BT25" i="7"/>
  <c r="BU25" i="7"/>
  <c r="BQ25" i="7" s="1"/>
  <c r="BV25" i="7"/>
  <c r="BW25" i="7"/>
  <c r="BX25" i="7"/>
  <c r="BY25" i="7"/>
  <c r="BZ25" i="7"/>
  <c r="CA25" i="7"/>
  <c r="CC25" i="7"/>
  <c r="CD25" i="7"/>
  <c r="CE25" i="7"/>
  <c r="CF25" i="7"/>
  <c r="CG25" i="7"/>
  <c r="CH25" i="7"/>
  <c r="CI25" i="7"/>
  <c r="CJ25" i="7"/>
  <c r="CK25" i="7"/>
  <c r="CL25" i="7"/>
  <c r="CR25" i="7"/>
  <c r="CS25" i="7"/>
  <c r="CV25" i="7"/>
  <c r="CW25" i="7"/>
  <c r="CZ25" i="7"/>
  <c r="DB25" i="7"/>
  <c r="DC25" i="7"/>
  <c r="DD25" i="7"/>
  <c r="DE25" i="7"/>
  <c r="CT25" i="7" s="1"/>
  <c r="DF25" i="7"/>
  <c r="DG25" i="7"/>
  <c r="DH25" i="7"/>
  <c r="DI25" i="7"/>
  <c r="CX25" i="7" s="1"/>
  <c r="DJ25" i="7"/>
  <c r="DK25" i="7"/>
  <c r="DM25" i="7"/>
  <c r="DN25" i="7"/>
  <c r="DO25" i="7"/>
  <c r="DP25" i="7"/>
  <c r="DQ25" i="7"/>
  <c r="DR25" i="7"/>
  <c r="DS25" i="7"/>
  <c r="DT25" i="7"/>
  <c r="DU25" i="7"/>
  <c r="DV25" i="7"/>
  <c r="W26" i="7"/>
  <c r="V26" i="7" s="1"/>
  <c r="AH26" i="7"/>
  <c r="AT26" i="7"/>
  <c r="BE26" i="7"/>
  <c r="AS26" i="7" s="1"/>
  <c r="BR26" i="7"/>
  <c r="BS26" i="7"/>
  <c r="BT26" i="7"/>
  <c r="BU26" i="7"/>
  <c r="BV26" i="7"/>
  <c r="BW26" i="7"/>
  <c r="BX26" i="7"/>
  <c r="BY26" i="7"/>
  <c r="BZ26" i="7"/>
  <c r="CA26" i="7"/>
  <c r="CC26" i="7"/>
  <c r="CD26" i="7"/>
  <c r="CE26" i="7"/>
  <c r="CB26" i="7" s="1"/>
  <c r="CF26" i="7"/>
  <c r="CG26" i="7"/>
  <c r="CH26" i="7"/>
  <c r="CI26" i="7"/>
  <c r="CJ26" i="7"/>
  <c r="CK26" i="7"/>
  <c r="CL26" i="7"/>
  <c r="CT26" i="7"/>
  <c r="CU26" i="7"/>
  <c r="CX26" i="7"/>
  <c r="DB26" i="7"/>
  <c r="DC26" i="7"/>
  <c r="CR26" i="7" s="1"/>
  <c r="DD26" i="7"/>
  <c r="CS26" i="7" s="1"/>
  <c r="DE26" i="7"/>
  <c r="DF26" i="7"/>
  <c r="DG26" i="7"/>
  <c r="CV26" i="7" s="1"/>
  <c r="DH26" i="7"/>
  <c r="CW26" i="7" s="1"/>
  <c r="DI26" i="7"/>
  <c r="DJ26" i="7"/>
  <c r="CY26" i="7" s="1"/>
  <c r="DK26" i="7"/>
  <c r="CZ26" i="7" s="1"/>
  <c r="DM26" i="7"/>
  <c r="DN26" i="7"/>
  <c r="DO26" i="7"/>
  <c r="DP26" i="7"/>
  <c r="DQ26" i="7"/>
  <c r="DR26" i="7"/>
  <c r="DS26" i="7"/>
  <c r="DT26" i="7"/>
  <c r="DU26" i="7"/>
  <c r="DV26" i="7"/>
  <c r="V27" i="7"/>
  <c r="W27" i="7"/>
  <c r="AH27" i="7"/>
  <c r="AT27" i="7"/>
  <c r="AS27" i="7" s="1"/>
  <c r="BE27" i="7"/>
  <c r="BR27" i="7"/>
  <c r="BS27" i="7"/>
  <c r="BT27" i="7"/>
  <c r="BU27" i="7"/>
  <c r="BQ27" i="7" s="1"/>
  <c r="BV27" i="7"/>
  <c r="BW27" i="7"/>
  <c r="BX27" i="7"/>
  <c r="BY27" i="7"/>
  <c r="BZ27" i="7"/>
  <c r="CA27" i="7"/>
  <c r="CC27" i="7"/>
  <c r="CD27" i="7"/>
  <c r="CE27" i="7"/>
  <c r="CF27" i="7"/>
  <c r="CG27" i="7"/>
  <c r="CH27" i="7"/>
  <c r="CI27" i="7"/>
  <c r="CJ27" i="7"/>
  <c r="CK27" i="7"/>
  <c r="CL27" i="7"/>
  <c r="CR27" i="7"/>
  <c r="CS27" i="7"/>
  <c r="CV27" i="7"/>
  <c r="CW27" i="7"/>
  <c r="CZ27" i="7"/>
  <c r="DB27" i="7"/>
  <c r="DC27" i="7"/>
  <c r="DD27" i="7"/>
  <c r="DE27" i="7"/>
  <c r="CT27" i="7" s="1"/>
  <c r="DF27" i="7"/>
  <c r="DG27" i="7"/>
  <c r="DH27" i="7"/>
  <c r="DI27" i="7"/>
  <c r="CX27" i="7" s="1"/>
  <c r="DJ27" i="7"/>
  <c r="DK27" i="7"/>
  <c r="DM27" i="7"/>
  <c r="DN27" i="7"/>
  <c r="DO27" i="7"/>
  <c r="DP27" i="7"/>
  <c r="DQ27" i="7"/>
  <c r="DR27" i="7"/>
  <c r="DS27" i="7"/>
  <c r="DT27" i="7"/>
  <c r="DU27" i="7"/>
  <c r="DV27" i="7"/>
  <c r="W28" i="7"/>
  <c r="V28" i="7" s="1"/>
  <c r="AH28" i="7"/>
  <c r="AT28" i="7"/>
  <c r="BE28" i="7"/>
  <c r="AS28" i="7" s="1"/>
  <c r="BR28" i="7"/>
  <c r="BS28" i="7"/>
  <c r="BT28" i="7"/>
  <c r="BU28" i="7"/>
  <c r="BV28" i="7"/>
  <c r="BW28" i="7"/>
  <c r="BX28" i="7"/>
  <c r="BY28" i="7"/>
  <c r="BZ28" i="7"/>
  <c r="CA28" i="7"/>
  <c r="CC28" i="7"/>
  <c r="CD28" i="7"/>
  <c r="CE28" i="7"/>
  <c r="CB28" i="7" s="1"/>
  <c r="CF28" i="7"/>
  <c r="CG28" i="7"/>
  <c r="CH28" i="7"/>
  <c r="CI28" i="7"/>
  <c r="CJ28" i="7"/>
  <c r="CK28" i="7"/>
  <c r="CL28" i="7"/>
  <c r="CT28" i="7"/>
  <c r="CX28" i="7"/>
  <c r="CY28" i="7"/>
  <c r="DB28" i="7"/>
  <c r="DC28" i="7"/>
  <c r="DD28" i="7"/>
  <c r="CS28" i="7" s="1"/>
  <c r="DE28" i="7"/>
  <c r="DF28" i="7"/>
  <c r="CU28" i="7" s="1"/>
  <c r="DG28" i="7"/>
  <c r="DH28" i="7"/>
  <c r="CW28" i="7" s="1"/>
  <c r="DI28" i="7"/>
  <c r="DJ28" i="7"/>
  <c r="DK28" i="7"/>
  <c r="DM28" i="7"/>
  <c r="DN28" i="7"/>
  <c r="DL28" i="7" s="1"/>
  <c r="DO28" i="7"/>
  <c r="DP28" i="7"/>
  <c r="DQ28" i="7"/>
  <c r="DR28" i="7"/>
  <c r="DS28" i="7"/>
  <c r="DT28" i="7"/>
  <c r="DU28" i="7"/>
  <c r="DV28" i="7"/>
  <c r="V29" i="7"/>
  <c r="W29" i="7"/>
  <c r="AH29" i="7"/>
  <c r="AS29" i="7"/>
  <c r="AT29" i="7"/>
  <c r="BE29" i="7"/>
  <c r="BR29" i="7"/>
  <c r="BS29" i="7"/>
  <c r="BT29" i="7"/>
  <c r="BU29" i="7"/>
  <c r="BQ29" i="7" s="1"/>
  <c r="BV29" i="7"/>
  <c r="BW29" i="7"/>
  <c r="BX29" i="7"/>
  <c r="BY29" i="7"/>
  <c r="BZ29" i="7"/>
  <c r="CA29" i="7"/>
  <c r="CC29" i="7"/>
  <c r="CD29" i="7"/>
  <c r="CE29" i="7"/>
  <c r="CF29" i="7"/>
  <c r="CG29" i="7"/>
  <c r="CH29" i="7"/>
  <c r="CI29" i="7"/>
  <c r="CJ29" i="7"/>
  <c r="CK29" i="7"/>
  <c r="CL29" i="7"/>
  <c r="CR29" i="7"/>
  <c r="CV29" i="7"/>
  <c r="CZ29" i="7"/>
  <c r="DB29" i="7"/>
  <c r="DC29" i="7"/>
  <c r="DD29" i="7"/>
  <c r="DE29" i="7"/>
  <c r="DF29" i="7"/>
  <c r="DG29" i="7"/>
  <c r="DH29" i="7"/>
  <c r="CW29" i="7" s="1"/>
  <c r="DI29" i="7"/>
  <c r="DJ29" i="7"/>
  <c r="DK29" i="7"/>
  <c r="DL29" i="7"/>
  <c r="DM29" i="7"/>
  <c r="DN29" i="7"/>
  <c r="DO29" i="7"/>
  <c r="DP29" i="7"/>
  <c r="DQ29" i="7"/>
  <c r="DR29" i="7"/>
  <c r="DS29" i="7"/>
  <c r="DT29" i="7"/>
  <c r="DU29" i="7"/>
  <c r="DV29" i="7"/>
  <c r="W30" i="7"/>
  <c r="AH30" i="7"/>
  <c r="AT30" i="7"/>
  <c r="BE30" i="7"/>
  <c r="AS30" i="7" s="1"/>
  <c r="BR30" i="7"/>
  <c r="BS30" i="7"/>
  <c r="BT30" i="7"/>
  <c r="BU30" i="7"/>
  <c r="BV30" i="7"/>
  <c r="BW30" i="7"/>
  <c r="BX30" i="7"/>
  <c r="BY30" i="7"/>
  <c r="BZ30" i="7"/>
  <c r="CA30" i="7"/>
  <c r="CC30" i="7"/>
  <c r="CD30" i="7"/>
  <c r="CE30" i="7"/>
  <c r="CB30" i="7" s="1"/>
  <c r="CF30" i="7"/>
  <c r="CG30" i="7"/>
  <c r="CH30" i="7"/>
  <c r="CI30" i="7"/>
  <c r="CJ30" i="7"/>
  <c r="CK30" i="7"/>
  <c r="CL30" i="7"/>
  <c r="CT30" i="7"/>
  <c r="CX30" i="7"/>
  <c r="DB30" i="7"/>
  <c r="DC30" i="7"/>
  <c r="CR30" i="7" s="1"/>
  <c r="DD30" i="7"/>
  <c r="DE30" i="7"/>
  <c r="DF30" i="7"/>
  <c r="CU30" i="7" s="1"/>
  <c r="DG30" i="7"/>
  <c r="CV30" i="7" s="1"/>
  <c r="DH30" i="7"/>
  <c r="DI30" i="7"/>
  <c r="DJ30" i="7"/>
  <c r="CY30" i="7" s="1"/>
  <c r="DK30" i="7"/>
  <c r="CZ30" i="7" s="1"/>
  <c r="DM30" i="7"/>
  <c r="DN30" i="7"/>
  <c r="DO30" i="7"/>
  <c r="DP30" i="7"/>
  <c r="DQ30" i="7"/>
  <c r="DR30" i="7"/>
  <c r="DS30" i="7"/>
  <c r="DT30" i="7"/>
  <c r="DU30" i="7"/>
  <c r="DV30" i="7"/>
  <c r="V31" i="7"/>
  <c r="W31" i="7"/>
  <c r="AH31" i="7"/>
  <c r="AT31" i="7"/>
  <c r="AS31" i="7" s="1"/>
  <c r="BE31" i="7"/>
  <c r="BR31" i="7"/>
  <c r="BS31" i="7"/>
  <c r="BT31" i="7"/>
  <c r="BU31" i="7"/>
  <c r="BQ31" i="7" s="1"/>
  <c r="BV31" i="7"/>
  <c r="BW31" i="7"/>
  <c r="BX31" i="7"/>
  <c r="BY31" i="7"/>
  <c r="BZ31" i="7"/>
  <c r="CA31" i="7"/>
  <c r="CC31" i="7"/>
  <c r="CD31" i="7"/>
  <c r="CE31" i="7"/>
  <c r="CF31" i="7"/>
  <c r="CG31" i="7"/>
  <c r="CH31" i="7"/>
  <c r="CI31" i="7"/>
  <c r="CJ31" i="7"/>
  <c r="CK31" i="7"/>
  <c r="CL31" i="7"/>
  <c r="CR31" i="7"/>
  <c r="CS31" i="7"/>
  <c r="CV31" i="7"/>
  <c r="CW31" i="7"/>
  <c r="CZ31" i="7"/>
  <c r="DB31" i="7"/>
  <c r="CQ31" i="7" s="1"/>
  <c r="DC31" i="7"/>
  <c r="DD31" i="7"/>
  <c r="DE31" i="7"/>
  <c r="CT31" i="7" s="1"/>
  <c r="DF31" i="7"/>
  <c r="CU31" i="7" s="1"/>
  <c r="DG31" i="7"/>
  <c r="DH31" i="7"/>
  <c r="DI31" i="7"/>
  <c r="CX31" i="7" s="1"/>
  <c r="DJ31" i="7"/>
  <c r="CY31" i="7" s="1"/>
  <c r="DK31" i="7"/>
  <c r="DM31" i="7"/>
  <c r="DN31" i="7"/>
  <c r="DO31" i="7"/>
  <c r="DP31" i="7"/>
  <c r="DQ31" i="7"/>
  <c r="DR31" i="7"/>
  <c r="DS31" i="7"/>
  <c r="DT31" i="7"/>
  <c r="DU31" i="7"/>
  <c r="DV31" i="7"/>
  <c r="W32" i="7"/>
  <c r="V32" i="7" s="1"/>
  <c r="AH32" i="7"/>
  <c r="AT32" i="7"/>
  <c r="BE32" i="7"/>
  <c r="BR32" i="7"/>
  <c r="BS32" i="7"/>
  <c r="BT32" i="7"/>
  <c r="BU32" i="7"/>
  <c r="BV32" i="7"/>
  <c r="BW32" i="7"/>
  <c r="BX32" i="7"/>
  <c r="BY32" i="7"/>
  <c r="BZ32" i="7"/>
  <c r="CA32" i="7"/>
  <c r="CC32" i="7"/>
  <c r="CD32" i="7"/>
  <c r="CE32" i="7"/>
  <c r="CF32" i="7"/>
  <c r="CB32" i="7" s="1"/>
  <c r="CG32" i="7"/>
  <c r="CH32" i="7"/>
  <c r="CI32" i="7"/>
  <c r="CJ32" i="7"/>
  <c r="CK32" i="7"/>
  <c r="CL32" i="7"/>
  <c r="CQ32" i="7"/>
  <c r="CT32" i="7"/>
  <c r="CX32" i="7"/>
  <c r="DB32" i="7"/>
  <c r="DC32" i="7"/>
  <c r="DD32" i="7"/>
  <c r="DE32" i="7"/>
  <c r="DF32" i="7"/>
  <c r="CU32" i="7" s="1"/>
  <c r="DG32" i="7"/>
  <c r="DH32" i="7"/>
  <c r="DI32" i="7"/>
  <c r="DJ32" i="7"/>
  <c r="CY32" i="7" s="1"/>
  <c r="DK32" i="7"/>
  <c r="DM32" i="7"/>
  <c r="DN32" i="7"/>
  <c r="DO32" i="7"/>
  <c r="DP32" i="7"/>
  <c r="DQ32" i="7"/>
  <c r="DR32" i="7"/>
  <c r="DS32" i="7"/>
  <c r="DT32" i="7"/>
  <c r="DU32" i="7"/>
  <c r="DV32" i="7"/>
  <c r="V33" i="7"/>
  <c r="W33" i="7"/>
  <c r="AH33" i="7"/>
  <c r="AT33" i="7"/>
  <c r="AS33" i="7" s="1"/>
  <c r="BE33" i="7"/>
  <c r="BR33" i="7"/>
  <c r="BS33" i="7"/>
  <c r="BT33" i="7"/>
  <c r="BU33" i="7"/>
  <c r="BQ33" i="7" s="1"/>
  <c r="BV33" i="7"/>
  <c r="BW33" i="7"/>
  <c r="BX33" i="7"/>
  <c r="BY33" i="7"/>
  <c r="BZ33" i="7"/>
  <c r="CA33" i="7"/>
  <c r="CC33" i="7"/>
  <c r="CD33" i="7"/>
  <c r="CE33" i="7"/>
  <c r="CF33" i="7"/>
  <c r="CG33" i="7"/>
  <c r="CH33" i="7"/>
  <c r="CI33" i="7"/>
  <c r="CJ33" i="7"/>
  <c r="CK33" i="7"/>
  <c r="CL33" i="7"/>
  <c r="CR33" i="7"/>
  <c r="CS33" i="7"/>
  <c r="CV33" i="7"/>
  <c r="CW33" i="7"/>
  <c r="CZ33" i="7"/>
  <c r="DB33" i="7"/>
  <c r="DC33" i="7"/>
  <c r="DD33" i="7"/>
  <c r="DE33" i="7"/>
  <c r="CT33" i="7" s="1"/>
  <c r="DF33" i="7"/>
  <c r="DG33" i="7"/>
  <c r="DH33" i="7"/>
  <c r="DI33" i="7"/>
  <c r="CX33" i="7" s="1"/>
  <c r="DJ33" i="7"/>
  <c r="DK33" i="7"/>
  <c r="DM33" i="7"/>
  <c r="DN33" i="7"/>
  <c r="DO33" i="7"/>
  <c r="DP33" i="7"/>
  <c r="DQ33" i="7"/>
  <c r="DR33" i="7"/>
  <c r="DS33" i="7"/>
  <c r="DT33" i="7"/>
  <c r="DU33" i="7"/>
  <c r="DV33" i="7"/>
  <c r="W34" i="7"/>
  <c r="V34" i="7" s="1"/>
  <c r="AH34" i="7"/>
  <c r="AT34" i="7"/>
  <c r="BE34" i="7"/>
  <c r="AS34" i="7" s="1"/>
  <c r="BR34" i="7"/>
  <c r="BS34" i="7"/>
  <c r="BT34" i="7"/>
  <c r="BU34" i="7"/>
  <c r="BV34" i="7"/>
  <c r="BW34" i="7"/>
  <c r="BX34" i="7"/>
  <c r="BY34" i="7"/>
  <c r="BZ34" i="7"/>
  <c r="CA34" i="7"/>
  <c r="CC34" i="7"/>
  <c r="CD34" i="7"/>
  <c r="CE34" i="7"/>
  <c r="CB34" i="7" s="1"/>
  <c r="CF34" i="7"/>
  <c r="CG34" i="7"/>
  <c r="CH34" i="7"/>
  <c r="CI34" i="7"/>
  <c r="CJ34" i="7"/>
  <c r="CK34" i="7"/>
  <c r="CL34" i="7"/>
  <c r="CT34" i="7"/>
  <c r="CX34" i="7"/>
  <c r="DB34" i="7"/>
  <c r="DC34" i="7"/>
  <c r="CR34" i="7" s="1"/>
  <c r="DD34" i="7"/>
  <c r="DE34" i="7"/>
  <c r="DF34" i="7"/>
  <c r="CU34" i="7" s="1"/>
  <c r="DG34" i="7"/>
  <c r="CV34" i="7" s="1"/>
  <c r="DH34" i="7"/>
  <c r="DI34" i="7"/>
  <c r="DJ34" i="7"/>
  <c r="CY34" i="7" s="1"/>
  <c r="DK34" i="7"/>
  <c r="CZ34" i="7" s="1"/>
  <c r="DM34" i="7"/>
  <c r="DN34" i="7"/>
  <c r="DO34" i="7"/>
  <c r="DP34" i="7"/>
  <c r="DQ34" i="7"/>
  <c r="DR34" i="7"/>
  <c r="DS34" i="7"/>
  <c r="DT34" i="7"/>
  <c r="DU34" i="7"/>
  <c r="DV34" i="7"/>
  <c r="V35" i="7"/>
  <c r="W35" i="7"/>
  <c r="AH35" i="7"/>
  <c r="AT35" i="7"/>
  <c r="AS35" i="7" s="1"/>
  <c r="BE35" i="7"/>
  <c r="BR35" i="7"/>
  <c r="BS35" i="7"/>
  <c r="BT35" i="7"/>
  <c r="BU35" i="7"/>
  <c r="BV35" i="7"/>
  <c r="BW35" i="7"/>
  <c r="BX35" i="7"/>
  <c r="BY35" i="7"/>
  <c r="BZ35" i="7"/>
  <c r="CA35" i="7"/>
  <c r="CC35" i="7"/>
  <c r="CD35" i="7"/>
  <c r="CB35" i="7" s="1"/>
  <c r="CE35" i="7"/>
  <c r="CF35" i="7"/>
  <c r="CG35" i="7"/>
  <c r="CH35" i="7"/>
  <c r="CI35" i="7"/>
  <c r="CJ35" i="7"/>
  <c r="CK35" i="7"/>
  <c r="CL35" i="7"/>
  <c r="CQ35" i="7"/>
  <c r="CR35" i="7"/>
  <c r="CU35" i="7"/>
  <c r="CV35" i="7"/>
  <c r="CZ35" i="7"/>
  <c r="DB35" i="7"/>
  <c r="DC35" i="7"/>
  <c r="DD35" i="7"/>
  <c r="CS35" i="7" s="1"/>
  <c r="DE35" i="7"/>
  <c r="DF35" i="7"/>
  <c r="DG35" i="7"/>
  <c r="DH35" i="7"/>
  <c r="CW35" i="7" s="1"/>
  <c r="DI35" i="7"/>
  <c r="DJ35" i="7"/>
  <c r="DK35" i="7"/>
  <c r="DM35" i="7"/>
  <c r="DN35" i="7"/>
  <c r="DO35" i="7"/>
  <c r="DP35" i="7"/>
  <c r="DL35" i="7" s="1"/>
  <c r="DQ35" i="7"/>
  <c r="DR35" i="7"/>
  <c r="DS35" i="7"/>
  <c r="DT35" i="7"/>
  <c r="DU35" i="7"/>
  <c r="CY35" i="7" s="1"/>
  <c r="DV35" i="7"/>
  <c r="W36" i="7"/>
  <c r="V36" i="7" s="1"/>
  <c r="AH36" i="7"/>
  <c r="AT36" i="7"/>
  <c r="AS36" i="7" s="1"/>
  <c r="BE36" i="7"/>
  <c r="BR36" i="7"/>
  <c r="BS36" i="7"/>
  <c r="BT36" i="7"/>
  <c r="BU36" i="7"/>
  <c r="BV36" i="7"/>
  <c r="BW36" i="7"/>
  <c r="BX36" i="7"/>
  <c r="BY36" i="7"/>
  <c r="BZ36" i="7"/>
  <c r="CA36" i="7"/>
  <c r="CC36" i="7"/>
  <c r="CD36" i="7"/>
  <c r="CB36" i="7" s="1"/>
  <c r="CE36" i="7"/>
  <c r="CF36" i="7"/>
  <c r="CG36" i="7"/>
  <c r="CH36" i="7"/>
  <c r="CI36" i="7"/>
  <c r="CJ36" i="7"/>
  <c r="CK36" i="7"/>
  <c r="CL36" i="7"/>
  <c r="CS36" i="7"/>
  <c r="CT36" i="7"/>
  <c r="CX36" i="7"/>
  <c r="DB36" i="7"/>
  <c r="DC36" i="7"/>
  <c r="DD36" i="7"/>
  <c r="DE36" i="7"/>
  <c r="DF36" i="7"/>
  <c r="DG36" i="7"/>
  <c r="CV36" i="7" s="1"/>
  <c r="DH36" i="7"/>
  <c r="DI36" i="7"/>
  <c r="DJ36" i="7"/>
  <c r="DK36" i="7"/>
  <c r="CZ36" i="7" s="1"/>
  <c r="DM36" i="7"/>
  <c r="DN36" i="7"/>
  <c r="DO36" i="7"/>
  <c r="DP36" i="7"/>
  <c r="DQ36" i="7"/>
  <c r="CU36" i="7" s="1"/>
  <c r="DR36" i="7"/>
  <c r="DS36" i="7"/>
  <c r="CW36" i="7" s="1"/>
  <c r="DT36" i="7"/>
  <c r="DU36" i="7"/>
  <c r="CY36" i="7" s="1"/>
  <c r="DV36" i="7"/>
  <c r="W37" i="7"/>
  <c r="AH37" i="7"/>
  <c r="V37" i="7" s="1"/>
  <c r="AS37" i="7"/>
  <c r="AT37" i="7"/>
  <c r="BE37" i="7"/>
  <c r="BR37" i="7"/>
  <c r="BS37" i="7"/>
  <c r="BT37" i="7"/>
  <c r="BU37" i="7"/>
  <c r="BV37" i="7"/>
  <c r="BW37" i="7"/>
  <c r="BX37" i="7"/>
  <c r="BY37" i="7"/>
  <c r="BZ37" i="7"/>
  <c r="CA37" i="7"/>
  <c r="CC37" i="7"/>
  <c r="CD37" i="7"/>
  <c r="CE37" i="7"/>
  <c r="CF37" i="7"/>
  <c r="CB37" i="7" s="1"/>
  <c r="CG37" i="7"/>
  <c r="CH37" i="7"/>
  <c r="CI37" i="7"/>
  <c r="CJ37" i="7"/>
  <c r="CK37" i="7"/>
  <c r="CL37" i="7"/>
  <c r="CQ37" i="7"/>
  <c r="CR37" i="7"/>
  <c r="CV37" i="7"/>
  <c r="CW37" i="7"/>
  <c r="DB37" i="7"/>
  <c r="DC37" i="7"/>
  <c r="DD37" i="7"/>
  <c r="DE37" i="7"/>
  <c r="CT37" i="7" s="1"/>
  <c r="DF37" i="7"/>
  <c r="DG37" i="7"/>
  <c r="DH37" i="7"/>
  <c r="DI37" i="7"/>
  <c r="CX37" i="7" s="1"/>
  <c r="DJ37" i="7"/>
  <c r="DK37" i="7"/>
  <c r="CZ37" i="7" s="1"/>
  <c r="DM37" i="7"/>
  <c r="DN37" i="7"/>
  <c r="DO37" i="7"/>
  <c r="CS37" i="7" s="1"/>
  <c r="DP37" i="7"/>
  <c r="DQ37" i="7"/>
  <c r="CU37" i="7" s="1"/>
  <c r="DR37" i="7"/>
  <c r="DS37" i="7"/>
  <c r="DT37" i="7"/>
  <c r="DU37" i="7"/>
  <c r="CY37" i="7" s="1"/>
  <c r="DV37" i="7"/>
  <c r="W38" i="7"/>
  <c r="AH38" i="7"/>
  <c r="V38" i="7" s="1"/>
  <c r="AT38" i="7"/>
  <c r="AS38" i="7" s="1"/>
  <c r="BE38" i="7"/>
  <c r="BR38" i="7"/>
  <c r="BS38" i="7"/>
  <c r="BT38" i="7"/>
  <c r="BU38" i="7"/>
  <c r="BV38" i="7"/>
  <c r="BW38" i="7"/>
  <c r="BX38" i="7"/>
  <c r="BY38" i="7"/>
  <c r="BZ38" i="7"/>
  <c r="CA38" i="7"/>
  <c r="CC38" i="7"/>
  <c r="CD38" i="7"/>
  <c r="CB38" i="7" s="1"/>
  <c r="CE38" i="7"/>
  <c r="CF38" i="7"/>
  <c r="CG38" i="7"/>
  <c r="CH38" i="7"/>
  <c r="CI38" i="7"/>
  <c r="CJ38" i="7"/>
  <c r="CK38" i="7"/>
  <c r="CL38" i="7"/>
  <c r="DB38" i="7"/>
  <c r="DC38" i="7"/>
  <c r="DD38" i="7"/>
  <c r="DE38" i="7"/>
  <c r="DA38" i="7" s="1"/>
  <c r="DF38" i="7"/>
  <c r="DG38" i="7"/>
  <c r="DH38" i="7"/>
  <c r="DI38" i="7"/>
  <c r="CX38" i="7" s="1"/>
  <c r="DJ38" i="7"/>
  <c r="DK38" i="7"/>
  <c r="DM38" i="7"/>
  <c r="DN38" i="7"/>
  <c r="DO38" i="7"/>
  <c r="CS38" i="7" s="1"/>
  <c r="DP38" i="7"/>
  <c r="DQ38" i="7"/>
  <c r="CU38" i="7" s="1"/>
  <c r="DR38" i="7"/>
  <c r="DS38" i="7"/>
  <c r="CW38" i="7" s="1"/>
  <c r="DT38" i="7"/>
  <c r="DU38" i="7"/>
  <c r="CY38" i="7" s="1"/>
  <c r="DV38" i="7"/>
  <c r="W39" i="7"/>
  <c r="AH39" i="7"/>
  <c r="V39" i="7" s="1"/>
  <c r="AS39" i="7"/>
  <c r="AT39" i="7"/>
  <c r="BE39" i="7"/>
  <c r="BR39" i="7"/>
  <c r="BS39" i="7"/>
  <c r="BT39" i="7"/>
  <c r="BQ39" i="7" s="1"/>
  <c r="BP39" i="7" s="1"/>
  <c r="BU39" i="7"/>
  <c r="BV39" i="7"/>
  <c r="BW39" i="7"/>
  <c r="BX39" i="7"/>
  <c r="BY39" i="7"/>
  <c r="BZ39" i="7"/>
  <c r="CA39" i="7"/>
  <c r="CC39" i="7"/>
  <c r="CD39" i="7"/>
  <c r="CE39" i="7"/>
  <c r="CF39" i="7"/>
  <c r="CB39" i="7" s="1"/>
  <c r="CG39" i="7"/>
  <c r="CH39" i="7"/>
  <c r="CI39" i="7"/>
  <c r="CJ39" i="7"/>
  <c r="CK39" i="7"/>
  <c r="CL39" i="7"/>
  <c r="CS39" i="7"/>
  <c r="CU39" i="7"/>
  <c r="CY39" i="7"/>
  <c r="DB39" i="7"/>
  <c r="DC39" i="7"/>
  <c r="DD39" i="7"/>
  <c r="DE39" i="7"/>
  <c r="DF39" i="7"/>
  <c r="DG39" i="7"/>
  <c r="CV39" i="7" s="1"/>
  <c r="DH39" i="7"/>
  <c r="DI39" i="7"/>
  <c r="DJ39" i="7"/>
  <c r="DK39" i="7"/>
  <c r="CZ39" i="7" s="1"/>
  <c r="DM39" i="7"/>
  <c r="CQ39" i="7" s="1"/>
  <c r="DN39" i="7"/>
  <c r="DO39" i="7"/>
  <c r="DL39" i="7" s="1"/>
  <c r="DP39" i="7"/>
  <c r="DQ39" i="7"/>
  <c r="DR39" i="7"/>
  <c r="DS39" i="7"/>
  <c r="CW39" i="7" s="1"/>
  <c r="DT39" i="7"/>
  <c r="DU39" i="7"/>
  <c r="DV39" i="7"/>
  <c r="V40" i="7"/>
  <c r="W40" i="7"/>
  <c r="AH40" i="7"/>
  <c r="AT40" i="7"/>
  <c r="BE40" i="7"/>
  <c r="BR40" i="7"/>
  <c r="BS40" i="7"/>
  <c r="BT40" i="7"/>
  <c r="BU40" i="7"/>
  <c r="BV40" i="7"/>
  <c r="BW40" i="7"/>
  <c r="BX40" i="7"/>
  <c r="BY40" i="7"/>
  <c r="BZ40" i="7"/>
  <c r="CA40" i="7"/>
  <c r="CC40" i="7"/>
  <c r="CD40" i="7"/>
  <c r="CE40" i="7"/>
  <c r="CB40" i="7" s="1"/>
  <c r="CF40" i="7"/>
  <c r="CG40" i="7"/>
  <c r="CH40" i="7"/>
  <c r="CI40" i="7"/>
  <c r="CJ40" i="7"/>
  <c r="CK40" i="7"/>
  <c r="CL40" i="7"/>
  <c r="CU40" i="7"/>
  <c r="CW40" i="7"/>
  <c r="DB40" i="7"/>
  <c r="CQ40" i="7" s="1"/>
  <c r="DC40" i="7"/>
  <c r="DD40" i="7"/>
  <c r="DE40" i="7"/>
  <c r="CT40" i="7" s="1"/>
  <c r="DF40" i="7"/>
  <c r="DG40" i="7"/>
  <c r="DH40" i="7"/>
  <c r="DI40" i="7"/>
  <c r="CX40" i="7" s="1"/>
  <c r="DJ40" i="7"/>
  <c r="CY40" i="7" s="1"/>
  <c r="DK40" i="7"/>
  <c r="DM40" i="7"/>
  <c r="DN40" i="7"/>
  <c r="DO40" i="7"/>
  <c r="CS40" i="7" s="1"/>
  <c r="DP40" i="7"/>
  <c r="DQ40" i="7"/>
  <c r="DR40" i="7"/>
  <c r="DS40" i="7"/>
  <c r="DT40" i="7"/>
  <c r="DU40" i="7"/>
  <c r="DV40" i="7"/>
  <c r="V41" i="7"/>
  <c r="W41" i="7"/>
  <c r="AH41" i="7"/>
  <c r="AS41" i="7"/>
  <c r="AT41" i="7"/>
  <c r="BE41" i="7"/>
  <c r="BR41" i="7"/>
  <c r="BS41" i="7"/>
  <c r="BT41" i="7"/>
  <c r="BU41" i="7"/>
  <c r="BQ41" i="7" s="1"/>
  <c r="BV41" i="7"/>
  <c r="BW41" i="7"/>
  <c r="BX41" i="7"/>
  <c r="BY41" i="7"/>
  <c r="BZ41" i="7"/>
  <c r="CA41" i="7"/>
  <c r="CC41" i="7"/>
  <c r="CD41" i="7"/>
  <c r="CE41" i="7"/>
  <c r="CF41" i="7"/>
  <c r="CG41" i="7"/>
  <c r="CH41" i="7"/>
  <c r="CI41" i="7"/>
  <c r="CJ41" i="7"/>
  <c r="CK41" i="7"/>
  <c r="CL41" i="7"/>
  <c r="CU41" i="7"/>
  <c r="CY41" i="7"/>
  <c r="CZ41" i="7"/>
  <c r="DB41" i="7"/>
  <c r="DC41" i="7"/>
  <c r="DD41" i="7"/>
  <c r="CS41" i="7" s="1"/>
  <c r="DE41" i="7"/>
  <c r="DF41" i="7"/>
  <c r="DG41" i="7"/>
  <c r="CV41" i="7" s="1"/>
  <c r="DH41" i="7"/>
  <c r="CW41" i="7" s="1"/>
  <c r="DI41" i="7"/>
  <c r="DJ41" i="7"/>
  <c r="DK41" i="7"/>
  <c r="DM41" i="7"/>
  <c r="CQ41" i="7" s="1"/>
  <c r="DN41" i="7"/>
  <c r="DO41" i="7"/>
  <c r="DP41" i="7"/>
  <c r="DL41" i="7" s="1"/>
  <c r="DQ41" i="7"/>
  <c r="DR41" i="7"/>
  <c r="DS41" i="7"/>
  <c r="DT41" i="7"/>
  <c r="DU41" i="7"/>
  <c r="DV41" i="7"/>
  <c r="W42" i="7"/>
  <c r="V42" i="7" s="1"/>
  <c r="AH42" i="7"/>
  <c r="AT42" i="7"/>
  <c r="BE42" i="7"/>
  <c r="BR42" i="7"/>
  <c r="BS42" i="7"/>
  <c r="BT42" i="7"/>
  <c r="BU42" i="7"/>
  <c r="BV42" i="7"/>
  <c r="BW42" i="7"/>
  <c r="BX42" i="7"/>
  <c r="BY42" i="7"/>
  <c r="BZ42" i="7"/>
  <c r="CA42" i="7"/>
  <c r="CC42" i="7"/>
  <c r="CD42" i="7"/>
  <c r="CE42" i="7"/>
  <c r="CF42" i="7"/>
  <c r="CB42" i="7" s="1"/>
  <c r="CG42" i="7"/>
  <c r="CH42" i="7"/>
  <c r="CI42" i="7"/>
  <c r="CJ42" i="7"/>
  <c r="CK42" i="7"/>
  <c r="CL42" i="7"/>
  <c r="CQ42" i="7"/>
  <c r="CT42" i="7"/>
  <c r="CW42" i="7"/>
  <c r="CX42" i="7"/>
  <c r="DB42" i="7"/>
  <c r="DC42" i="7"/>
  <c r="CR42" i="7" s="1"/>
  <c r="DD42" i="7"/>
  <c r="DE42" i="7"/>
  <c r="DF42" i="7"/>
  <c r="CU42" i="7" s="1"/>
  <c r="DG42" i="7"/>
  <c r="CV42" i="7" s="1"/>
  <c r="DH42" i="7"/>
  <c r="DI42" i="7"/>
  <c r="DJ42" i="7"/>
  <c r="CY42" i="7" s="1"/>
  <c r="DK42" i="7"/>
  <c r="CZ42" i="7" s="1"/>
  <c r="DM42" i="7"/>
  <c r="DN42" i="7"/>
  <c r="DO42" i="7"/>
  <c r="CS42" i="7" s="1"/>
  <c r="DP42" i="7"/>
  <c r="DQ42" i="7"/>
  <c r="DR42" i="7"/>
  <c r="DS42" i="7"/>
  <c r="DT42" i="7"/>
  <c r="DU42" i="7"/>
  <c r="DV42" i="7"/>
  <c r="V43" i="7"/>
  <c r="W43" i="7"/>
  <c r="AH43" i="7"/>
  <c r="AT43" i="7"/>
  <c r="AS43" i="7" s="1"/>
  <c r="BE43" i="7"/>
  <c r="BR43" i="7"/>
  <c r="BS43" i="7"/>
  <c r="BT43" i="7"/>
  <c r="BU43" i="7"/>
  <c r="BV43" i="7"/>
  <c r="BW43" i="7"/>
  <c r="BX43" i="7"/>
  <c r="BY43" i="7"/>
  <c r="BZ43" i="7"/>
  <c r="CA43" i="7"/>
  <c r="CC43" i="7"/>
  <c r="CD43" i="7"/>
  <c r="CB43" i="7" s="1"/>
  <c r="CE43" i="7"/>
  <c r="CF43" i="7"/>
  <c r="CG43" i="7"/>
  <c r="CH43" i="7"/>
  <c r="CI43" i="7"/>
  <c r="CJ43" i="7"/>
  <c r="CK43" i="7"/>
  <c r="CL43" i="7"/>
  <c r="CQ43" i="7"/>
  <c r="CR43" i="7"/>
  <c r="CV43" i="7"/>
  <c r="CW43" i="7"/>
  <c r="CZ43" i="7"/>
  <c r="DB43" i="7"/>
  <c r="DC43" i="7"/>
  <c r="DD43" i="7"/>
  <c r="CS43" i="7" s="1"/>
  <c r="DE43" i="7"/>
  <c r="DF43" i="7"/>
  <c r="DG43" i="7"/>
  <c r="DH43" i="7"/>
  <c r="DI43" i="7"/>
  <c r="DJ43" i="7"/>
  <c r="DK43" i="7"/>
  <c r="DM43" i="7"/>
  <c r="DN43" i="7"/>
  <c r="DO43" i="7"/>
  <c r="DP43" i="7"/>
  <c r="DL43" i="7" s="1"/>
  <c r="DQ43" i="7"/>
  <c r="CU43" i="7" s="1"/>
  <c r="DR43" i="7"/>
  <c r="DS43" i="7"/>
  <c r="DT43" i="7"/>
  <c r="DU43" i="7"/>
  <c r="CY43" i="7" s="1"/>
  <c r="DV43" i="7"/>
  <c r="W44" i="7"/>
  <c r="V44" i="7" s="1"/>
  <c r="AH44" i="7"/>
  <c r="AT44" i="7"/>
  <c r="AS44" i="7" s="1"/>
  <c r="BE44" i="7"/>
  <c r="BR44" i="7"/>
  <c r="BS44" i="7"/>
  <c r="BT44" i="7"/>
  <c r="BU44" i="7"/>
  <c r="BV44" i="7"/>
  <c r="BW44" i="7"/>
  <c r="BX44" i="7"/>
  <c r="BY44" i="7"/>
  <c r="BZ44" i="7"/>
  <c r="CA44" i="7"/>
  <c r="CC44" i="7"/>
  <c r="CD44" i="7"/>
  <c r="CB44" i="7" s="1"/>
  <c r="CE44" i="7"/>
  <c r="CF44" i="7"/>
  <c r="CG44" i="7"/>
  <c r="CH44" i="7"/>
  <c r="CI44" i="7"/>
  <c r="CJ44" i="7"/>
  <c r="CK44" i="7"/>
  <c r="CL44" i="7"/>
  <c r="CS44" i="7"/>
  <c r="CU44" i="7"/>
  <c r="DB44" i="7"/>
  <c r="CQ44" i="7" s="1"/>
  <c r="DC44" i="7"/>
  <c r="DD44" i="7"/>
  <c r="DE44" i="7"/>
  <c r="CT44" i="7" s="1"/>
  <c r="DF44" i="7"/>
  <c r="DG44" i="7"/>
  <c r="DH44" i="7"/>
  <c r="DI44" i="7"/>
  <c r="CX44" i="7" s="1"/>
  <c r="DJ44" i="7"/>
  <c r="DK44" i="7"/>
  <c r="DM44" i="7"/>
  <c r="DN44" i="7"/>
  <c r="DO44" i="7"/>
  <c r="DP44" i="7"/>
  <c r="DQ44" i="7"/>
  <c r="DR44" i="7"/>
  <c r="DS44" i="7"/>
  <c r="CW44" i="7" s="1"/>
  <c r="DT44" i="7"/>
  <c r="DU44" i="7"/>
  <c r="CY44" i="7" s="1"/>
  <c r="DV44" i="7"/>
  <c r="W45" i="7"/>
  <c r="AH45" i="7"/>
  <c r="V45" i="7" s="1"/>
  <c r="AS45" i="7"/>
  <c r="AT45" i="7"/>
  <c r="BE45" i="7"/>
  <c r="BR45" i="7"/>
  <c r="BS45" i="7"/>
  <c r="BT45" i="7"/>
  <c r="BQ45" i="7" s="1"/>
  <c r="BP45" i="7" s="1"/>
  <c r="BU45" i="7"/>
  <c r="BV45" i="7"/>
  <c r="BW45" i="7"/>
  <c r="BX45" i="7"/>
  <c r="BY45" i="7"/>
  <c r="BZ45" i="7"/>
  <c r="CA45" i="7"/>
  <c r="CC45" i="7"/>
  <c r="CD45" i="7"/>
  <c r="CE45" i="7"/>
  <c r="CF45" i="7"/>
  <c r="CB45" i="7" s="1"/>
  <c r="CG45" i="7"/>
  <c r="CH45" i="7"/>
  <c r="CI45" i="7"/>
  <c r="CJ45" i="7"/>
  <c r="CK45" i="7"/>
  <c r="CL45" i="7"/>
  <c r="CQ45" i="7"/>
  <c r="DB45" i="7"/>
  <c r="DC45" i="7"/>
  <c r="DD45" i="7"/>
  <c r="DE45" i="7"/>
  <c r="DF45" i="7"/>
  <c r="DG45" i="7"/>
  <c r="CV45" i="7" s="1"/>
  <c r="DH45" i="7"/>
  <c r="DI45" i="7"/>
  <c r="DJ45" i="7"/>
  <c r="DK45" i="7"/>
  <c r="CZ45" i="7" s="1"/>
  <c r="DM45" i="7"/>
  <c r="DN45" i="7"/>
  <c r="DO45" i="7"/>
  <c r="CS45" i="7" s="1"/>
  <c r="DP45" i="7"/>
  <c r="DQ45" i="7"/>
  <c r="CU45" i="7" s="1"/>
  <c r="DR45" i="7"/>
  <c r="DS45" i="7"/>
  <c r="CW45" i="7" s="1"/>
  <c r="DT45" i="7"/>
  <c r="DU45" i="7"/>
  <c r="CY45" i="7" s="1"/>
  <c r="DV45" i="7"/>
  <c r="V46" i="7"/>
  <c r="W46" i="7"/>
  <c r="AH46" i="7"/>
  <c r="AT46" i="7"/>
  <c r="BE46" i="7"/>
  <c r="BR46" i="7"/>
  <c r="BS46" i="7"/>
  <c r="BT46" i="7"/>
  <c r="BU46" i="7"/>
  <c r="BV46" i="7"/>
  <c r="BW46" i="7"/>
  <c r="BX46" i="7"/>
  <c r="BY46" i="7"/>
  <c r="BZ46" i="7"/>
  <c r="CA46" i="7"/>
  <c r="CC46" i="7"/>
  <c r="CD46" i="7"/>
  <c r="CE46" i="7"/>
  <c r="CF46" i="7"/>
  <c r="CB46" i="7" s="1"/>
  <c r="CG46" i="7"/>
  <c r="CH46" i="7"/>
  <c r="CI46" i="7"/>
  <c r="CJ46" i="7"/>
  <c r="CK46" i="7"/>
  <c r="CL46" i="7"/>
  <c r="CT46" i="7"/>
  <c r="CX46" i="7"/>
  <c r="DB46" i="7"/>
  <c r="CQ46" i="7" s="1"/>
  <c r="DC46" i="7"/>
  <c r="CR46" i="7" s="1"/>
  <c r="DD46" i="7"/>
  <c r="DE46" i="7"/>
  <c r="DF46" i="7"/>
  <c r="CU46" i="7" s="1"/>
  <c r="DG46" i="7"/>
  <c r="CV46" i="7" s="1"/>
  <c r="DH46" i="7"/>
  <c r="DI46" i="7"/>
  <c r="DJ46" i="7"/>
  <c r="CY46" i="7" s="1"/>
  <c r="DK46" i="7"/>
  <c r="CZ46" i="7" s="1"/>
  <c r="DM46" i="7"/>
  <c r="DN46" i="7"/>
  <c r="DO46" i="7"/>
  <c r="CS46" i="7" s="1"/>
  <c r="DP46" i="7"/>
  <c r="DQ46" i="7"/>
  <c r="DR46" i="7"/>
  <c r="DS46" i="7"/>
  <c r="CW46" i="7" s="1"/>
  <c r="DT46" i="7"/>
  <c r="DU46" i="7"/>
  <c r="DV46" i="7"/>
  <c r="V47" i="7"/>
  <c r="W47" i="7"/>
  <c r="AH47" i="7"/>
  <c r="AT47" i="7"/>
  <c r="AS47" i="7" s="1"/>
  <c r="BE47" i="7"/>
  <c r="BR47" i="7"/>
  <c r="BS47" i="7"/>
  <c r="BT47" i="7"/>
  <c r="BU47" i="7"/>
  <c r="BV47" i="7"/>
  <c r="BW47" i="7"/>
  <c r="BX47" i="7"/>
  <c r="BY47" i="7"/>
  <c r="BZ47" i="7"/>
  <c r="CA47" i="7"/>
  <c r="CC47" i="7"/>
  <c r="CD47" i="7"/>
  <c r="CB47" i="7" s="1"/>
  <c r="CE47" i="7"/>
  <c r="CF47" i="7"/>
  <c r="CG47" i="7"/>
  <c r="CH47" i="7"/>
  <c r="CI47" i="7"/>
  <c r="CJ47" i="7"/>
  <c r="CK47" i="7"/>
  <c r="CL47" i="7"/>
  <c r="CQ47" i="7"/>
  <c r="CR47" i="7"/>
  <c r="CU47" i="7"/>
  <c r="CV47" i="7"/>
  <c r="CZ47" i="7"/>
  <c r="DB47" i="7"/>
  <c r="DC47" i="7"/>
  <c r="DD47" i="7"/>
  <c r="CS47" i="7" s="1"/>
  <c r="DE47" i="7"/>
  <c r="DF47" i="7"/>
  <c r="DG47" i="7"/>
  <c r="DH47" i="7"/>
  <c r="CW47" i="7" s="1"/>
  <c r="DI47" i="7"/>
  <c r="DJ47" i="7"/>
  <c r="DK47" i="7"/>
  <c r="DM47" i="7"/>
  <c r="DN47" i="7"/>
  <c r="DO47" i="7"/>
  <c r="DP47" i="7"/>
  <c r="DL47" i="7" s="1"/>
  <c r="DQ47" i="7"/>
  <c r="DR47" i="7"/>
  <c r="DS47" i="7"/>
  <c r="DT47" i="7"/>
  <c r="DU47" i="7"/>
  <c r="CY47" i="7" s="1"/>
  <c r="DV47" i="7"/>
  <c r="W48" i="7"/>
  <c r="V48" i="7" s="1"/>
  <c r="AH48" i="7"/>
  <c r="AT48" i="7"/>
  <c r="AS48" i="7" s="1"/>
  <c r="BE48" i="7"/>
  <c r="BR48" i="7"/>
  <c r="BS48" i="7"/>
  <c r="BT48" i="7"/>
  <c r="BU48" i="7"/>
  <c r="BV48" i="7"/>
  <c r="BW48" i="7"/>
  <c r="BX48" i="7"/>
  <c r="BY48" i="7"/>
  <c r="BZ48" i="7"/>
  <c r="CA48" i="7"/>
  <c r="CC48" i="7"/>
  <c r="CD48" i="7"/>
  <c r="CB48" i="7" s="1"/>
  <c r="CE48" i="7"/>
  <c r="CF48" i="7"/>
  <c r="CG48" i="7"/>
  <c r="CH48" i="7"/>
  <c r="CI48" i="7"/>
  <c r="CJ48" i="7"/>
  <c r="CK48" i="7"/>
  <c r="CL48" i="7"/>
  <c r="CS48" i="7"/>
  <c r="CT48" i="7"/>
  <c r="CX48" i="7"/>
  <c r="CY48" i="7"/>
  <c r="DB48" i="7"/>
  <c r="DC48" i="7"/>
  <c r="DD48" i="7"/>
  <c r="DE48" i="7"/>
  <c r="DF48" i="7"/>
  <c r="DG48" i="7"/>
  <c r="CV48" i="7" s="1"/>
  <c r="DH48" i="7"/>
  <c r="DI48" i="7"/>
  <c r="DJ48" i="7"/>
  <c r="DK48" i="7"/>
  <c r="CZ48" i="7" s="1"/>
  <c r="DM48" i="7"/>
  <c r="DL48" i="7" s="1"/>
  <c r="DN48" i="7"/>
  <c r="DO48" i="7"/>
  <c r="DP48" i="7"/>
  <c r="DQ48" i="7"/>
  <c r="CU48" i="7" s="1"/>
  <c r="DR48" i="7"/>
  <c r="DS48" i="7"/>
  <c r="CW48" i="7" s="1"/>
  <c r="DT48" i="7"/>
  <c r="DU48" i="7"/>
  <c r="DV48" i="7"/>
  <c r="W49" i="7"/>
  <c r="AH49" i="7"/>
  <c r="V49" i="7" s="1"/>
  <c r="AS49" i="7"/>
  <c r="AT49" i="7"/>
  <c r="BE49" i="7"/>
  <c r="BR49" i="7"/>
  <c r="BS49" i="7"/>
  <c r="BT49" i="7"/>
  <c r="BU49" i="7"/>
  <c r="BV49" i="7"/>
  <c r="BW49" i="7"/>
  <c r="BX49" i="7"/>
  <c r="BY49" i="7"/>
  <c r="BZ49" i="7"/>
  <c r="CA49" i="7"/>
  <c r="CC49" i="7"/>
  <c r="CD49" i="7"/>
  <c r="CE49" i="7"/>
  <c r="CF49" i="7"/>
  <c r="CB49" i="7" s="1"/>
  <c r="CG49" i="7"/>
  <c r="CH49" i="7"/>
  <c r="CI49" i="7"/>
  <c r="CJ49" i="7"/>
  <c r="CK49" i="7"/>
  <c r="CL49" i="7"/>
  <c r="CQ49" i="7"/>
  <c r="CR49" i="7"/>
  <c r="CV49" i="7"/>
  <c r="CW49" i="7"/>
  <c r="DB49" i="7"/>
  <c r="DC49" i="7"/>
  <c r="DD49" i="7"/>
  <c r="DE49" i="7"/>
  <c r="CT49" i="7" s="1"/>
  <c r="DF49" i="7"/>
  <c r="DG49" i="7"/>
  <c r="DH49" i="7"/>
  <c r="DI49" i="7"/>
  <c r="CX49" i="7" s="1"/>
  <c r="DJ49" i="7"/>
  <c r="DK49" i="7"/>
  <c r="CZ49" i="7" s="1"/>
  <c r="DM49" i="7"/>
  <c r="DN49" i="7"/>
  <c r="DO49" i="7"/>
  <c r="CS49" i="7" s="1"/>
  <c r="DP49" i="7"/>
  <c r="DQ49" i="7"/>
  <c r="CU49" i="7" s="1"/>
  <c r="DR49" i="7"/>
  <c r="DS49" i="7"/>
  <c r="DT49" i="7"/>
  <c r="DU49" i="7"/>
  <c r="CY49" i="7" s="1"/>
  <c r="DV49" i="7"/>
  <c r="W50" i="7"/>
  <c r="AH50" i="7"/>
  <c r="V50" i="7" s="1"/>
  <c r="AT50" i="7"/>
  <c r="AS50" i="7" s="1"/>
  <c r="BE50" i="7"/>
  <c r="BR50" i="7"/>
  <c r="BS50" i="7"/>
  <c r="BT50" i="7"/>
  <c r="BU50" i="7"/>
  <c r="BV50" i="7"/>
  <c r="BW50" i="7"/>
  <c r="BX50" i="7"/>
  <c r="BY50" i="7"/>
  <c r="BZ50" i="7"/>
  <c r="CA50" i="7"/>
  <c r="CC50" i="7"/>
  <c r="CD50" i="7"/>
  <c r="CB50" i="7" s="1"/>
  <c r="CE50" i="7"/>
  <c r="CF50" i="7"/>
  <c r="CG50" i="7"/>
  <c r="CH50" i="7"/>
  <c r="CI50" i="7"/>
  <c r="CJ50" i="7"/>
  <c r="CK50" i="7"/>
  <c r="CL50" i="7"/>
  <c r="DB50" i="7"/>
  <c r="DC50" i="7"/>
  <c r="DD50" i="7"/>
  <c r="DE50" i="7"/>
  <c r="DA50" i="7" s="1"/>
  <c r="DF50" i="7"/>
  <c r="DG50" i="7"/>
  <c r="DH50" i="7"/>
  <c r="DI50" i="7"/>
  <c r="CX50" i="7" s="1"/>
  <c r="DJ50" i="7"/>
  <c r="DK50" i="7"/>
  <c r="DM50" i="7"/>
  <c r="DL50" i="7" s="1"/>
  <c r="DN50" i="7"/>
  <c r="DO50" i="7"/>
  <c r="CS50" i="7" s="1"/>
  <c r="DP50" i="7"/>
  <c r="DQ50" i="7"/>
  <c r="CU50" i="7" s="1"/>
  <c r="DR50" i="7"/>
  <c r="DS50" i="7"/>
  <c r="CW50" i="7" s="1"/>
  <c r="DT50" i="7"/>
  <c r="DU50" i="7"/>
  <c r="CY50" i="7" s="1"/>
  <c r="DV50" i="7"/>
  <c r="W51" i="7"/>
  <c r="AH51" i="7"/>
  <c r="V51" i="7" s="1"/>
  <c r="AS51" i="7"/>
  <c r="AT51" i="7"/>
  <c r="BE51" i="7"/>
  <c r="BR51" i="7"/>
  <c r="BS51" i="7"/>
  <c r="BT51" i="7"/>
  <c r="BU51" i="7"/>
  <c r="BQ51" i="7" s="1"/>
  <c r="BP51" i="7" s="1"/>
  <c r="BV51" i="7"/>
  <c r="BW51" i="7"/>
  <c r="BX51" i="7"/>
  <c r="BY51" i="7"/>
  <c r="BZ51" i="7"/>
  <c r="CA51" i="7"/>
  <c r="CC51" i="7"/>
  <c r="CB51" i="7" s="1"/>
  <c r="CD51" i="7"/>
  <c r="CE51" i="7"/>
  <c r="CF51" i="7"/>
  <c r="CG51" i="7"/>
  <c r="CH51" i="7"/>
  <c r="CI51" i="7"/>
  <c r="CJ51" i="7"/>
  <c r="CK51" i="7"/>
  <c r="CL51" i="7"/>
  <c r="CU51" i="7"/>
  <c r="CY51" i="7"/>
  <c r="DB51" i="7"/>
  <c r="DC51" i="7"/>
  <c r="DA51" i="7" s="1"/>
  <c r="DD51" i="7"/>
  <c r="DE51" i="7"/>
  <c r="DF51" i="7"/>
  <c r="DG51" i="7"/>
  <c r="CV51" i="7" s="1"/>
  <c r="DH51" i="7"/>
  <c r="DI51" i="7"/>
  <c r="DJ51" i="7"/>
  <c r="DK51" i="7"/>
  <c r="CZ51" i="7" s="1"/>
  <c r="DM51" i="7"/>
  <c r="CQ51" i="7" s="1"/>
  <c r="DN51" i="7"/>
  <c r="DO51" i="7"/>
  <c r="DL51" i="7" s="1"/>
  <c r="DP51" i="7"/>
  <c r="DQ51" i="7"/>
  <c r="DR51" i="7"/>
  <c r="DS51" i="7"/>
  <c r="CW51" i="7" s="1"/>
  <c r="DT51" i="7"/>
  <c r="DU51" i="7"/>
  <c r="DV51" i="7"/>
  <c r="V52" i="7"/>
  <c r="W52" i="7"/>
  <c r="AH52" i="7"/>
  <c r="AT52" i="7"/>
  <c r="BE52" i="7"/>
  <c r="BR52" i="7"/>
  <c r="BS52" i="7"/>
  <c r="BT52" i="7"/>
  <c r="BU52" i="7"/>
  <c r="BV52" i="7"/>
  <c r="BW52" i="7"/>
  <c r="BX52" i="7"/>
  <c r="BY52" i="7"/>
  <c r="BZ52" i="7"/>
  <c r="CA52" i="7"/>
  <c r="CC52" i="7"/>
  <c r="CD52" i="7"/>
  <c r="CE52" i="7"/>
  <c r="CB52" i="7" s="1"/>
  <c r="CF52" i="7"/>
  <c r="CG52" i="7"/>
  <c r="CH52" i="7"/>
  <c r="CI52" i="7"/>
  <c r="CJ52" i="7"/>
  <c r="CK52" i="7"/>
  <c r="CL52" i="7"/>
  <c r="CU52" i="7"/>
  <c r="CW52" i="7"/>
  <c r="DB52" i="7"/>
  <c r="CQ52" i="7" s="1"/>
  <c r="DC52" i="7"/>
  <c r="DD52" i="7"/>
  <c r="DE52" i="7"/>
  <c r="CT52" i="7" s="1"/>
  <c r="DF52" i="7"/>
  <c r="DG52" i="7"/>
  <c r="DH52" i="7"/>
  <c r="DI52" i="7"/>
  <c r="CX52" i="7" s="1"/>
  <c r="DJ52" i="7"/>
  <c r="CY52" i="7" s="1"/>
  <c r="DK52" i="7"/>
  <c r="DM52" i="7"/>
  <c r="DN52" i="7"/>
  <c r="DO52" i="7"/>
  <c r="CS52" i="7" s="1"/>
  <c r="DP52" i="7"/>
  <c r="DQ52" i="7"/>
  <c r="DR52" i="7"/>
  <c r="DS52" i="7"/>
  <c r="DT52" i="7"/>
  <c r="DU52" i="7"/>
  <c r="DV52" i="7"/>
  <c r="V53" i="7"/>
  <c r="W53" i="7"/>
  <c r="AH53" i="7"/>
  <c r="AS53" i="7"/>
  <c r="AT53" i="7"/>
  <c r="BE53" i="7"/>
  <c r="BR53" i="7"/>
  <c r="BS53" i="7"/>
  <c r="BT53" i="7"/>
  <c r="BU53" i="7"/>
  <c r="BQ53" i="7" s="1"/>
  <c r="BV53" i="7"/>
  <c r="BW53" i="7"/>
  <c r="BX53" i="7"/>
  <c r="BY53" i="7"/>
  <c r="BZ53" i="7"/>
  <c r="CA53" i="7"/>
  <c r="CC53" i="7"/>
  <c r="CD53" i="7"/>
  <c r="CE53" i="7"/>
  <c r="CF53" i="7"/>
  <c r="CG53" i="7"/>
  <c r="CH53" i="7"/>
  <c r="CI53" i="7"/>
  <c r="CJ53" i="7"/>
  <c r="CK53" i="7"/>
  <c r="CL53" i="7"/>
  <c r="CU53" i="7"/>
  <c r="CY53" i="7"/>
  <c r="CZ53" i="7"/>
  <c r="DB53" i="7"/>
  <c r="DC53" i="7"/>
  <c r="DD53" i="7"/>
  <c r="CS53" i="7" s="1"/>
  <c r="DE53" i="7"/>
  <c r="DF53" i="7"/>
  <c r="DG53" i="7"/>
  <c r="CV53" i="7" s="1"/>
  <c r="DH53" i="7"/>
  <c r="CW53" i="7" s="1"/>
  <c r="DI53" i="7"/>
  <c r="DJ53" i="7"/>
  <c r="DK53" i="7"/>
  <c r="DM53" i="7"/>
  <c r="CQ53" i="7" s="1"/>
  <c r="DN53" i="7"/>
  <c r="DO53" i="7"/>
  <c r="DP53" i="7"/>
  <c r="DL53" i="7" s="1"/>
  <c r="DQ53" i="7"/>
  <c r="DR53" i="7"/>
  <c r="DS53" i="7"/>
  <c r="DT53" i="7"/>
  <c r="DU53" i="7"/>
  <c r="DV53" i="7"/>
  <c r="W54" i="7"/>
  <c r="V54" i="7" s="1"/>
  <c r="AH54" i="7"/>
  <c r="AT54" i="7"/>
  <c r="BE54" i="7"/>
  <c r="BR54" i="7"/>
  <c r="BS54" i="7"/>
  <c r="BT54" i="7"/>
  <c r="BU54" i="7"/>
  <c r="BV54" i="7"/>
  <c r="BW54" i="7"/>
  <c r="BX54" i="7"/>
  <c r="BY54" i="7"/>
  <c r="BZ54" i="7"/>
  <c r="CA54" i="7"/>
  <c r="CC54" i="7"/>
  <c r="CD54" i="7"/>
  <c r="CE54" i="7"/>
  <c r="CF54" i="7"/>
  <c r="CB54" i="7" s="1"/>
  <c r="CG54" i="7"/>
  <c r="CH54" i="7"/>
  <c r="CI54" i="7"/>
  <c r="CJ54" i="7"/>
  <c r="CK54" i="7"/>
  <c r="CL54" i="7"/>
  <c r="CQ54" i="7"/>
  <c r="CT54" i="7"/>
  <c r="CW54" i="7"/>
  <c r="CX54" i="7"/>
  <c r="DB54" i="7"/>
  <c r="DC54" i="7"/>
  <c r="CR54" i="7" s="1"/>
  <c r="DD54" i="7"/>
  <c r="DE54" i="7"/>
  <c r="DF54" i="7"/>
  <c r="CU54" i="7" s="1"/>
  <c r="DG54" i="7"/>
  <c r="CV54" i="7" s="1"/>
  <c r="DH54" i="7"/>
  <c r="DI54" i="7"/>
  <c r="DJ54" i="7"/>
  <c r="CY54" i="7" s="1"/>
  <c r="DK54" i="7"/>
  <c r="CZ54" i="7" s="1"/>
  <c r="DM54" i="7"/>
  <c r="DN54" i="7"/>
  <c r="DO54" i="7"/>
  <c r="CS54" i="7" s="1"/>
  <c r="DP54" i="7"/>
  <c r="DQ54" i="7"/>
  <c r="DR54" i="7"/>
  <c r="DS54" i="7"/>
  <c r="DT54" i="7"/>
  <c r="DU54" i="7"/>
  <c r="DV54" i="7"/>
  <c r="V55" i="7"/>
  <c r="W55" i="7"/>
  <c r="AH55" i="7"/>
  <c r="AT55" i="7"/>
  <c r="AS55" i="7" s="1"/>
  <c r="BE55" i="7"/>
  <c r="BR55" i="7"/>
  <c r="BS55" i="7"/>
  <c r="BT55" i="7"/>
  <c r="BU55" i="7"/>
  <c r="BV55" i="7"/>
  <c r="BW55" i="7"/>
  <c r="BX55" i="7"/>
  <c r="BY55" i="7"/>
  <c r="BZ55" i="7"/>
  <c r="CA55" i="7"/>
  <c r="CC55" i="7"/>
  <c r="CD55" i="7"/>
  <c r="CB55" i="7" s="1"/>
  <c r="CE55" i="7"/>
  <c r="CF55" i="7"/>
  <c r="CG55" i="7"/>
  <c r="CH55" i="7"/>
  <c r="CI55" i="7"/>
  <c r="CJ55" i="7"/>
  <c r="CK55" i="7"/>
  <c r="CL55" i="7"/>
  <c r="CR55" i="7"/>
  <c r="CV55" i="7"/>
  <c r="CZ55" i="7"/>
  <c r="DA55" i="7"/>
  <c r="DB55" i="7"/>
  <c r="DC55" i="7"/>
  <c r="DD55" i="7"/>
  <c r="CS55" i="7" s="1"/>
  <c r="DE55" i="7"/>
  <c r="CT55" i="7" s="1"/>
  <c r="DF55" i="7"/>
  <c r="DG55" i="7"/>
  <c r="DH55" i="7"/>
  <c r="CW55" i="7" s="1"/>
  <c r="DI55" i="7"/>
  <c r="CX55" i="7" s="1"/>
  <c r="DJ55" i="7"/>
  <c r="DK55" i="7"/>
  <c r="DM55" i="7"/>
  <c r="CQ55" i="7" s="1"/>
  <c r="DN55" i="7"/>
  <c r="DO55" i="7"/>
  <c r="DP55" i="7"/>
  <c r="DQ55" i="7"/>
  <c r="CU55" i="7" s="1"/>
  <c r="DR55" i="7"/>
  <c r="DS55" i="7"/>
  <c r="DT55" i="7"/>
  <c r="DU55" i="7"/>
  <c r="CY55" i="7" s="1"/>
  <c r="DV55" i="7"/>
  <c r="W56" i="7"/>
  <c r="AH56" i="7"/>
  <c r="AT56" i="7"/>
  <c r="AS56" i="7" s="1"/>
  <c r="BE56" i="7"/>
  <c r="BR56" i="7"/>
  <c r="BS56" i="7"/>
  <c r="BT56" i="7"/>
  <c r="BU56" i="7"/>
  <c r="BV56" i="7"/>
  <c r="BW56" i="7"/>
  <c r="BX56" i="7"/>
  <c r="BY56" i="7"/>
  <c r="BZ56" i="7"/>
  <c r="CA56" i="7"/>
  <c r="CC56" i="7"/>
  <c r="CD56" i="7"/>
  <c r="CB56" i="7" s="1"/>
  <c r="CE56" i="7"/>
  <c r="CF56" i="7"/>
  <c r="CG56" i="7"/>
  <c r="CH56" i="7"/>
  <c r="CI56" i="7"/>
  <c r="CJ56" i="7"/>
  <c r="CK56" i="7"/>
  <c r="CL56" i="7"/>
  <c r="CS56" i="7"/>
  <c r="CT56" i="7"/>
  <c r="CX56" i="7"/>
  <c r="DB56" i="7"/>
  <c r="CQ56" i="7" s="1"/>
  <c r="DC56" i="7"/>
  <c r="DD56" i="7"/>
  <c r="DE56" i="7"/>
  <c r="DF56" i="7"/>
  <c r="DG56" i="7"/>
  <c r="CV56" i="7" s="1"/>
  <c r="DH56" i="7"/>
  <c r="DI56" i="7"/>
  <c r="DJ56" i="7"/>
  <c r="DK56" i="7"/>
  <c r="CZ56" i="7" s="1"/>
  <c r="DM56" i="7"/>
  <c r="DN56" i="7"/>
  <c r="DO56" i="7"/>
  <c r="DP56" i="7"/>
  <c r="DQ56" i="7"/>
  <c r="CU56" i="7" s="1"/>
  <c r="DR56" i="7"/>
  <c r="DS56" i="7"/>
  <c r="CW56" i="7" s="1"/>
  <c r="DT56" i="7"/>
  <c r="DU56" i="7"/>
  <c r="CY56" i="7" s="1"/>
  <c r="DV56" i="7"/>
  <c r="W57" i="7"/>
  <c r="AH57" i="7"/>
  <c r="V57" i="7" s="1"/>
  <c r="AS57" i="7"/>
  <c r="AT57" i="7"/>
  <c r="BE57" i="7"/>
  <c r="BR57" i="7"/>
  <c r="BS57" i="7"/>
  <c r="BT57" i="7"/>
  <c r="BQ57" i="7" s="1"/>
  <c r="BU57" i="7"/>
  <c r="BV57" i="7"/>
  <c r="BW57" i="7"/>
  <c r="BX57" i="7"/>
  <c r="BY57" i="7"/>
  <c r="BZ57" i="7"/>
  <c r="CA57" i="7"/>
  <c r="CC57" i="7"/>
  <c r="CD57" i="7"/>
  <c r="CE57" i="7"/>
  <c r="CF57" i="7"/>
  <c r="CB57" i="7" s="1"/>
  <c r="BP57" i="7" s="1"/>
  <c r="CG57" i="7"/>
  <c r="CH57" i="7"/>
  <c r="CI57" i="7"/>
  <c r="CJ57" i="7"/>
  <c r="CK57" i="7"/>
  <c r="CL57" i="7"/>
  <c r="CR57" i="7"/>
  <c r="CV57" i="7"/>
  <c r="CW57" i="7"/>
  <c r="DB57" i="7"/>
  <c r="DC57" i="7"/>
  <c r="DD57" i="7"/>
  <c r="DE57" i="7"/>
  <c r="CT57" i="7" s="1"/>
  <c r="DF57" i="7"/>
  <c r="DG57" i="7"/>
  <c r="DH57" i="7"/>
  <c r="DI57" i="7"/>
  <c r="CX57" i="7" s="1"/>
  <c r="DJ57" i="7"/>
  <c r="DK57" i="7"/>
  <c r="CZ57" i="7" s="1"/>
  <c r="DM57" i="7"/>
  <c r="CQ57" i="7" s="1"/>
  <c r="CP57" i="7" s="1"/>
  <c r="DN57" i="7"/>
  <c r="DO57" i="7"/>
  <c r="CS57" i="7" s="1"/>
  <c r="DP57" i="7"/>
  <c r="DQ57" i="7"/>
  <c r="CU57" i="7" s="1"/>
  <c r="DR57" i="7"/>
  <c r="DS57" i="7"/>
  <c r="DT57" i="7"/>
  <c r="DU57" i="7"/>
  <c r="CY57" i="7" s="1"/>
  <c r="DV57" i="7"/>
  <c r="W58" i="7"/>
  <c r="AH58" i="7"/>
  <c r="V58" i="7" s="1"/>
  <c r="AT58" i="7"/>
  <c r="AS58" i="7" s="1"/>
  <c r="BE58" i="7"/>
  <c r="BR58" i="7"/>
  <c r="BS58" i="7"/>
  <c r="BT58" i="7"/>
  <c r="BU58" i="7"/>
  <c r="BV58" i="7"/>
  <c r="BW58" i="7"/>
  <c r="BX58" i="7"/>
  <c r="BY58" i="7"/>
  <c r="BZ58" i="7"/>
  <c r="CA58" i="7"/>
  <c r="CC58" i="7"/>
  <c r="CD58" i="7"/>
  <c r="CE58" i="7"/>
  <c r="CF58" i="7"/>
  <c r="CG58" i="7"/>
  <c r="CH58" i="7"/>
  <c r="CI58" i="7"/>
  <c r="CJ58" i="7"/>
  <c r="CK58" i="7"/>
  <c r="CL58" i="7"/>
  <c r="CT58" i="7"/>
  <c r="CU58" i="7"/>
  <c r="DB58" i="7"/>
  <c r="CQ58" i="7" s="1"/>
  <c r="DC58" i="7"/>
  <c r="DD58" i="7"/>
  <c r="DE58" i="7"/>
  <c r="DA58" i="7" s="1"/>
  <c r="DF58" i="7"/>
  <c r="DG58" i="7"/>
  <c r="DH58" i="7"/>
  <c r="DI58" i="7"/>
  <c r="CX58" i="7" s="1"/>
  <c r="DJ58" i="7"/>
  <c r="DK58" i="7"/>
  <c r="DM58" i="7"/>
  <c r="DN58" i="7"/>
  <c r="DO58" i="7"/>
  <c r="CS58" i="7" s="1"/>
  <c r="DP58" i="7"/>
  <c r="DQ58" i="7"/>
  <c r="DR58" i="7"/>
  <c r="DS58" i="7"/>
  <c r="CW58" i="7" s="1"/>
  <c r="DT58" i="7"/>
  <c r="DU58" i="7"/>
  <c r="CY58" i="7" s="1"/>
  <c r="DV58" i="7"/>
  <c r="CS59" i="7"/>
  <c r="CV59" i="7"/>
  <c r="CZ59" i="7"/>
  <c r="DB59" i="7"/>
  <c r="DC59" i="7"/>
  <c r="DD59" i="7"/>
  <c r="DA59" i="7" s="1"/>
  <c r="DE59" i="7"/>
  <c r="DF59" i="7"/>
  <c r="DG59" i="7"/>
  <c r="DH59" i="7"/>
  <c r="CW59" i="7" s="1"/>
  <c r="DI59" i="7"/>
  <c r="DJ59" i="7"/>
  <c r="DK59" i="7"/>
  <c r="DM59" i="7"/>
  <c r="DN59" i="7"/>
  <c r="CR59" i="7" s="1"/>
  <c r="DO59" i="7"/>
  <c r="DP59" i="7"/>
  <c r="CT59" i="7" s="1"/>
  <c r="DQ59" i="7"/>
  <c r="DR59" i="7"/>
  <c r="DS59" i="7"/>
  <c r="DT59" i="7"/>
  <c r="CX59" i="7" s="1"/>
  <c r="DU59" i="7"/>
  <c r="DV59" i="7"/>
  <c r="D9" i="6"/>
  <c r="B18" i="6"/>
  <c r="B50" i="6" s="1"/>
  <c r="F18" i="6"/>
  <c r="H18" i="6"/>
  <c r="G18" i="6" s="1"/>
  <c r="K18" i="6"/>
  <c r="L18" i="6"/>
  <c r="B19" i="6"/>
  <c r="B35" i="6" s="1"/>
  <c r="G19" i="6"/>
  <c r="H19" i="6"/>
  <c r="K19" i="6"/>
  <c r="L19" i="6"/>
  <c r="L17" i="6" s="1"/>
  <c r="B20" i="6"/>
  <c r="B36" i="6" s="1"/>
  <c r="G20" i="6"/>
  <c r="F20" i="6" s="1"/>
  <c r="H20" i="6"/>
  <c r="L20" i="6"/>
  <c r="K20" i="6" s="1"/>
  <c r="B21" i="6"/>
  <c r="H21" i="6"/>
  <c r="G21" i="6" s="1"/>
  <c r="F21" i="6" s="1"/>
  <c r="L21" i="6"/>
  <c r="K21" i="6" s="1"/>
  <c r="C21" i="6" s="1"/>
  <c r="B22" i="6"/>
  <c r="H22" i="6"/>
  <c r="G22" i="6" s="1"/>
  <c r="F22" i="6" s="1"/>
  <c r="K22" i="6"/>
  <c r="C22" i="6" s="1"/>
  <c r="L22" i="6"/>
  <c r="B23" i="6"/>
  <c r="G23" i="6"/>
  <c r="H23" i="6"/>
  <c r="K23" i="6"/>
  <c r="L23" i="6"/>
  <c r="B24" i="6"/>
  <c r="B40" i="6" s="1"/>
  <c r="G24" i="6"/>
  <c r="H24" i="6"/>
  <c r="K24" i="6"/>
  <c r="F24" i="6" s="1"/>
  <c r="L24" i="6"/>
  <c r="B25" i="6"/>
  <c r="G25" i="6"/>
  <c r="H25" i="6"/>
  <c r="L25" i="6"/>
  <c r="K25" i="6" s="1"/>
  <c r="B26" i="6"/>
  <c r="H26" i="6"/>
  <c r="G26" i="6" s="1"/>
  <c r="F26" i="6" s="1"/>
  <c r="K26" i="6"/>
  <c r="L26" i="6"/>
  <c r="B27" i="6"/>
  <c r="G27" i="6"/>
  <c r="H27" i="6"/>
  <c r="K27" i="6"/>
  <c r="L27" i="6"/>
  <c r="G31" i="6"/>
  <c r="K31" i="6"/>
  <c r="B34" i="6"/>
  <c r="B37" i="6"/>
  <c r="B38" i="6"/>
  <c r="B41" i="6"/>
  <c r="B42" i="6"/>
  <c r="B51" i="6"/>
  <c r="B53" i="6"/>
  <c r="B54" i="6"/>
  <c r="B57" i="6"/>
  <c r="B58" i="6"/>
  <c r="CP46" i="7" l="1"/>
  <c r="BP27" i="7"/>
  <c r="C25" i="6"/>
  <c r="C20" i="6"/>
  <c r="CP55" i="7"/>
  <c r="CP49" i="7"/>
  <c r="DA37" i="7"/>
  <c r="BQ22" i="7"/>
  <c r="BP22" i="7" s="1"/>
  <c r="DL59" i="7"/>
  <c r="DL55" i="7"/>
  <c r="CB53" i="7"/>
  <c r="BP53" i="7" s="1"/>
  <c r="DL49" i="7"/>
  <c r="DA44" i="7"/>
  <c r="DA39" i="7"/>
  <c r="CR39" i="7"/>
  <c r="CP39" i="7" s="1"/>
  <c r="DL37" i="7"/>
  <c r="AH10" i="7"/>
  <c r="B52" i="6"/>
  <c r="C26" i="6"/>
  <c r="DL58" i="7"/>
  <c r="CB58" i="7"/>
  <c r="DA57" i="7"/>
  <c r="V56" i="7"/>
  <c r="DA54" i="7"/>
  <c r="DA53" i="7"/>
  <c r="CR53" i="7"/>
  <c r="AS52" i="7"/>
  <c r="CR51" i="7"/>
  <c r="CQ50" i="7"/>
  <c r="CT50" i="7"/>
  <c r="CR48" i="7"/>
  <c r="DA48" i="7"/>
  <c r="CX47" i="7"/>
  <c r="CT47" i="7"/>
  <c r="DA47" i="7"/>
  <c r="BQ43" i="7"/>
  <c r="BP43" i="7" s="1"/>
  <c r="CP41" i="7"/>
  <c r="CB41" i="7"/>
  <c r="BP41" i="7" s="1"/>
  <c r="DA31" i="7"/>
  <c r="DL27" i="7"/>
  <c r="C24" i="6"/>
  <c r="G17" i="6"/>
  <c r="CR56" i="7"/>
  <c r="DA56" i="7"/>
  <c r="CP53" i="7"/>
  <c r="DA49" i="7"/>
  <c r="DA46" i="7"/>
  <c r="CP37" i="7"/>
  <c r="DA34" i="7"/>
  <c r="CQ34" i="7"/>
  <c r="CP34" i="7" s="1"/>
  <c r="C27" i="6"/>
  <c r="F27" i="6"/>
  <c r="B39" i="6"/>
  <c r="B55" i="6"/>
  <c r="C19" i="6"/>
  <c r="F19" i="6"/>
  <c r="BQ58" i="7"/>
  <c r="BP58" i="7" s="1"/>
  <c r="CP56" i="7"/>
  <c r="BQ56" i="7"/>
  <c r="BP56" i="7" s="1"/>
  <c r="BQ55" i="7"/>
  <c r="BP55" i="7" s="1"/>
  <c r="CS51" i="7"/>
  <c r="B56" i="6"/>
  <c r="B43" i="6"/>
  <c r="B59" i="6"/>
  <c r="F25" i="6"/>
  <c r="F17" i="6" s="1"/>
  <c r="C23" i="6"/>
  <c r="F23" i="6"/>
  <c r="H17" i="6"/>
  <c r="DL57" i="7"/>
  <c r="DL56" i="7"/>
  <c r="CP54" i="7"/>
  <c r="DA52" i="7"/>
  <c r="CP51" i="7"/>
  <c r="BQ50" i="7"/>
  <c r="BP50" i="7" s="1"/>
  <c r="BQ49" i="7"/>
  <c r="BP49" i="7" s="1"/>
  <c r="CQ48" i="7"/>
  <c r="BQ48" i="7"/>
  <c r="BP48" i="7" s="1"/>
  <c r="CP47" i="7"/>
  <c r="BQ47" i="7"/>
  <c r="BP47" i="7" s="1"/>
  <c r="CR45" i="7"/>
  <c r="DA45" i="7"/>
  <c r="CP45" i="7"/>
  <c r="DL38" i="7"/>
  <c r="DL36" i="7"/>
  <c r="DA33" i="7"/>
  <c r="BR10" i="7"/>
  <c r="H34" i="6" s="1"/>
  <c r="DM10" i="7"/>
  <c r="DM11" i="7" s="1"/>
  <c r="N18" i="6" s="1"/>
  <c r="DL33" i="7"/>
  <c r="CS29" i="7"/>
  <c r="DA29" i="7"/>
  <c r="BQ28" i="7"/>
  <c r="BP28" i="7" s="1"/>
  <c r="BZ10" i="7"/>
  <c r="H42" i="6" s="1"/>
  <c r="G42" i="6" s="1"/>
  <c r="BV10" i="7"/>
  <c r="H38" i="6" s="1"/>
  <c r="G38" i="6" s="1"/>
  <c r="K17" i="6"/>
  <c r="C18" i="6"/>
  <c r="CY59" i="7"/>
  <c r="CU59" i="7"/>
  <c r="CQ59" i="7"/>
  <c r="CZ58" i="7"/>
  <c r="CV58" i="7"/>
  <c r="CR58" i="7"/>
  <c r="CP58" i="7" s="1"/>
  <c r="AS54" i="7"/>
  <c r="DL52" i="7"/>
  <c r="BQ52" i="7"/>
  <c r="BP52" i="7" s="1"/>
  <c r="CX51" i="7"/>
  <c r="CT51" i="7"/>
  <c r="CZ50" i="7"/>
  <c r="CV50" i="7"/>
  <c r="CR50" i="7"/>
  <c r="AS46" i="7"/>
  <c r="CX45" i="7"/>
  <c r="CT45" i="7"/>
  <c r="DL44" i="7"/>
  <c r="CX43" i="7"/>
  <c r="CT43" i="7"/>
  <c r="CP43" i="7" s="1"/>
  <c r="DA43" i="7"/>
  <c r="DA42" i="7"/>
  <c r="DA41" i="7"/>
  <c r="CR41" i="7"/>
  <c r="AS40" i="7"/>
  <c r="CQ38" i="7"/>
  <c r="CP38" i="7" s="1"/>
  <c r="CT38" i="7"/>
  <c r="CR36" i="7"/>
  <c r="DA36" i="7"/>
  <c r="CX35" i="7"/>
  <c r="CT35" i="7"/>
  <c r="DA35" i="7"/>
  <c r="BQ34" i="7"/>
  <c r="BP34" i="7" s="1"/>
  <c r="BP33" i="7"/>
  <c r="DA32" i="7"/>
  <c r="DA30" i="7"/>
  <c r="CQ30" i="7"/>
  <c r="CP30" i="7" s="1"/>
  <c r="V30" i="7"/>
  <c r="DL25" i="7"/>
  <c r="CL10" i="7"/>
  <c r="L43" i="6" s="1"/>
  <c r="CH10" i="7"/>
  <c r="L39" i="6" s="1"/>
  <c r="DA25" i="7"/>
  <c r="CR23" i="7"/>
  <c r="DA23" i="7"/>
  <c r="CD10" i="7"/>
  <c r="L35" i="6" s="1"/>
  <c r="DL54" i="7"/>
  <c r="BQ54" i="7"/>
  <c r="BP54" i="7" s="1"/>
  <c r="CX53" i="7"/>
  <c r="CT53" i="7"/>
  <c r="CZ52" i="7"/>
  <c r="CV52" i="7"/>
  <c r="CR52" i="7"/>
  <c r="CP52" i="7" s="1"/>
  <c r="DL46" i="7"/>
  <c r="BQ46" i="7"/>
  <c r="BP46" i="7" s="1"/>
  <c r="DL45" i="7"/>
  <c r="CZ44" i="7"/>
  <c r="CV44" i="7"/>
  <c r="CR44" i="7"/>
  <c r="CP44" i="7" s="1"/>
  <c r="BQ44" i="7"/>
  <c r="BP44" i="7" s="1"/>
  <c r="CP42" i="7"/>
  <c r="DA40" i="7"/>
  <c r="BQ38" i="7"/>
  <c r="BP38" i="7" s="1"/>
  <c r="BQ37" i="7"/>
  <c r="BP37" i="7" s="1"/>
  <c r="CQ36" i="7"/>
  <c r="CP36" i="7" s="1"/>
  <c r="BQ36" i="7"/>
  <c r="BP36" i="7" s="1"/>
  <c r="CP35" i="7"/>
  <c r="BQ35" i="7"/>
  <c r="BP35" i="7" s="1"/>
  <c r="CP31" i="7"/>
  <c r="CB31" i="7"/>
  <c r="BP31" i="7" s="1"/>
  <c r="BQ26" i="7"/>
  <c r="BP26" i="7" s="1"/>
  <c r="BP25" i="7"/>
  <c r="BQ18" i="7"/>
  <c r="BP18" i="7" s="1"/>
  <c r="CR17" i="7"/>
  <c r="DA17" i="7"/>
  <c r="CP17" i="7"/>
  <c r="AS42" i="7"/>
  <c r="DL40" i="7"/>
  <c r="BQ40" i="7"/>
  <c r="BP40" i="7" s="1"/>
  <c r="CX39" i="7"/>
  <c r="CT39" i="7"/>
  <c r="CZ38" i="7"/>
  <c r="CV38" i="7"/>
  <c r="CR38" i="7"/>
  <c r="AS32" i="7"/>
  <c r="DL31" i="7"/>
  <c r="CW30" i="7"/>
  <c r="CS30" i="7"/>
  <c r="CY27" i="7"/>
  <c r="CU27" i="7"/>
  <c r="CQ27" i="7"/>
  <c r="CB27" i="7"/>
  <c r="DA26" i="7"/>
  <c r="CQ26" i="7"/>
  <c r="CP26" i="7" s="1"/>
  <c r="DA24" i="7"/>
  <c r="DA20" i="7"/>
  <c r="CR19" i="7"/>
  <c r="DA19" i="7"/>
  <c r="CQ16" i="7"/>
  <c r="CP16" i="7" s="1"/>
  <c r="DL16" i="7"/>
  <c r="BQ16" i="7"/>
  <c r="BP16" i="7" s="1"/>
  <c r="CR15" i="7"/>
  <c r="CP15" i="7" s="1"/>
  <c r="DA15" i="7"/>
  <c r="DS10" i="7"/>
  <c r="DS11" i="7" s="1"/>
  <c r="N24" i="6" s="1"/>
  <c r="DO10" i="7"/>
  <c r="DO11" i="7" s="1"/>
  <c r="N20" i="6" s="1"/>
  <c r="DJ10" i="7"/>
  <c r="DF10" i="7"/>
  <c r="DB10" i="7"/>
  <c r="AS10" i="7"/>
  <c r="AT10" i="7"/>
  <c r="DL42" i="7"/>
  <c r="BQ42" i="7"/>
  <c r="BP42" i="7" s="1"/>
  <c r="CX41" i="7"/>
  <c r="CT41" i="7"/>
  <c r="CZ40" i="7"/>
  <c r="CV40" i="7"/>
  <c r="CR40" i="7"/>
  <c r="CP40" i="7" s="1"/>
  <c r="DL34" i="7"/>
  <c r="DL32" i="7"/>
  <c r="CW32" i="7"/>
  <c r="CS32" i="7"/>
  <c r="BQ30" i="7"/>
  <c r="BP30" i="7" s="1"/>
  <c r="CX29" i="7"/>
  <c r="CT29" i="7"/>
  <c r="DA28" i="7"/>
  <c r="CQ28" i="7"/>
  <c r="CP28" i="7" s="1"/>
  <c r="DA27" i="7"/>
  <c r="BQ23" i="7"/>
  <c r="BP23" i="7" s="1"/>
  <c r="CR22" i="7"/>
  <c r="CP22" i="7" s="1"/>
  <c r="DA22" i="7"/>
  <c r="CP21" i="7"/>
  <c r="DA14" i="7"/>
  <c r="V10" i="7"/>
  <c r="CW34" i="7"/>
  <c r="CS34" i="7"/>
  <c r="CY33" i="7"/>
  <c r="CU33" i="7"/>
  <c r="CQ33" i="7"/>
  <c r="CB33" i="7"/>
  <c r="CZ32" i="7"/>
  <c r="CV32" i="7"/>
  <c r="CR32" i="7"/>
  <c r="CP32" i="7" s="1"/>
  <c r="BQ32" i="7"/>
  <c r="BP32" i="7" s="1"/>
  <c r="DL30" i="7"/>
  <c r="CY29" i="7"/>
  <c r="CU29" i="7"/>
  <c r="CQ29" i="7"/>
  <c r="CB29" i="7"/>
  <c r="BP29" i="7" s="1"/>
  <c r="CZ28" i="7"/>
  <c r="CV28" i="7"/>
  <c r="CR28" i="7"/>
  <c r="DL26" i="7"/>
  <c r="CY25" i="7"/>
  <c r="CU25" i="7"/>
  <c r="CQ25" i="7"/>
  <c r="CB25" i="7"/>
  <c r="DL22" i="7"/>
  <c r="DL21" i="7"/>
  <c r="CQ14" i="7"/>
  <c r="CP14" i="7" s="1"/>
  <c r="DL14" i="7"/>
  <c r="DV10" i="7"/>
  <c r="DV11" i="7" s="1"/>
  <c r="N27" i="6" s="1"/>
  <c r="DR10" i="7"/>
  <c r="DR11" i="7" s="1"/>
  <c r="N23" i="6" s="1"/>
  <c r="DN10" i="7"/>
  <c r="DN11" i="7" s="1"/>
  <c r="N19" i="6" s="1"/>
  <c r="CX12" i="7"/>
  <c r="DI10" i="7"/>
  <c r="CT12" i="7"/>
  <c r="DE10" i="7"/>
  <c r="DA12" i="7"/>
  <c r="DQ10" i="7"/>
  <c r="DQ11" i="7" s="1"/>
  <c r="N22" i="6" s="1"/>
  <c r="DL24" i="7"/>
  <c r="CQ24" i="7"/>
  <c r="CP24" i="7" s="1"/>
  <c r="BQ21" i="7"/>
  <c r="BP21" i="7" s="1"/>
  <c r="DL20" i="7"/>
  <c r="CQ20" i="7"/>
  <c r="CP20" i="7" s="1"/>
  <c r="DA18" i="7"/>
  <c r="BQ15" i="7"/>
  <c r="BP15" i="7" s="1"/>
  <c r="BQ14" i="7"/>
  <c r="BP14" i="7" s="1"/>
  <c r="CR13" i="7"/>
  <c r="DA13" i="7"/>
  <c r="CP13" i="7"/>
  <c r="CQ12" i="7"/>
  <c r="CP12" i="7" s="1"/>
  <c r="DL12" i="7"/>
  <c r="DH10" i="7"/>
  <c r="DD10" i="7"/>
  <c r="CA10" i="7"/>
  <c r="H43" i="6" s="1"/>
  <c r="G43" i="6" s="1"/>
  <c r="BW10" i="7"/>
  <c r="H39" i="6" s="1"/>
  <c r="G39" i="6" s="1"/>
  <c r="BS10" i="7"/>
  <c r="H35" i="6" s="1"/>
  <c r="G35" i="6" s="1"/>
  <c r="CK10" i="7"/>
  <c r="L42" i="6" s="1"/>
  <c r="CG10" i="7"/>
  <c r="L38" i="6" s="1"/>
  <c r="CC10" i="7"/>
  <c r="L34" i="6" s="1"/>
  <c r="BY10" i="7"/>
  <c r="H41" i="6" s="1"/>
  <c r="G41" i="6" s="1"/>
  <c r="BU10" i="7"/>
  <c r="H37" i="6" s="1"/>
  <c r="G37" i="6" s="1"/>
  <c r="BQ24" i="7"/>
  <c r="BP24" i="7" s="1"/>
  <c r="DL23" i="7"/>
  <c r="CQ23" i="7"/>
  <c r="BQ20" i="7"/>
  <c r="BP20" i="7" s="1"/>
  <c r="DL19" i="7"/>
  <c r="CQ19" i="7"/>
  <c r="CQ18" i="7"/>
  <c r="CP18" i="7" s="1"/>
  <c r="DL18" i="7"/>
  <c r="DL17" i="7"/>
  <c r="DA16" i="7"/>
  <c r="BQ13" i="7"/>
  <c r="BP13" i="7" s="1"/>
  <c r="DT10" i="7"/>
  <c r="DT11" i="7" s="1"/>
  <c r="N25" i="6" s="1"/>
  <c r="DP10" i="7"/>
  <c r="DP11" i="7" s="1"/>
  <c r="N21" i="6" s="1"/>
  <c r="DK10" i="7"/>
  <c r="DG10" i="7"/>
  <c r="DC10" i="7"/>
  <c r="CI10" i="7"/>
  <c r="L40" i="6" s="1"/>
  <c r="CE10" i="7"/>
  <c r="L36" i="6" s="1"/>
  <c r="BQ12" i="7"/>
  <c r="BP12" i="7" s="1"/>
  <c r="W10" i="7"/>
  <c r="CJ10" i="7"/>
  <c r="L41" i="6" s="1"/>
  <c r="CF10" i="7"/>
  <c r="L37" i="6" s="1"/>
  <c r="CB11" i="7"/>
  <c r="BX10" i="7"/>
  <c r="H40" i="6" s="1"/>
  <c r="G40" i="6" s="1"/>
  <c r="BT10" i="7"/>
  <c r="H36" i="6" s="1"/>
  <c r="G36" i="6" s="1"/>
  <c r="BE10" i="7"/>
  <c r="DU10" i="7"/>
  <c r="DU11" i="7" s="1"/>
  <c r="N26" i="6" s="1"/>
  <c r="CZ12" i="7"/>
  <c r="CV12" i="7"/>
  <c r="CR12" i="7"/>
  <c r="D9" i="2"/>
  <c r="B18" i="2"/>
  <c r="L18" i="2"/>
  <c r="B19" i="2"/>
  <c r="H19" i="2"/>
  <c r="G19" i="2" s="1"/>
  <c r="F19" i="2" s="1"/>
  <c r="B20" i="2"/>
  <c r="B36" i="2" s="1"/>
  <c r="H20" i="2"/>
  <c r="G20" i="2" s="1"/>
  <c r="F20" i="2" s="1"/>
  <c r="C20" i="2" s="1"/>
  <c r="B21" i="2"/>
  <c r="B53" i="2" s="1"/>
  <c r="L21" i="2"/>
  <c r="K21" i="2" s="1"/>
  <c r="B22" i="2"/>
  <c r="L22" i="2"/>
  <c r="K22" i="2" s="1"/>
  <c r="B23" i="2"/>
  <c r="H23" i="2"/>
  <c r="G23" i="2" s="1"/>
  <c r="F23" i="2" s="1"/>
  <c r="B24" i="2"/>
  <c r="B40" i="2" s="1"/>
  <c r="H24" i="2"/>
  <c r="G24" i="2" s="1"/>
  <c r="F24" i="2" s="1"/>
  <c r="B25" i="2"/>
  <c r="L25" i="2"/>
  <c r="K25" i="2" s="1"/>
  <c r="B26" i="2"/>
  <c r="B42" i="2" s="1"/>
  <c r="B27" i="2"/>
  <c r="H27" i="2"/>
  <c r="G27" i="2" s="1"/>
  <c r="F27" i="2"/>
  <c r="G31" i="2"/>
  <c r="K31" i="2"/>
  <c r="B34" i="2"/>
  <c r="B35" i="2"/>
  <c r="B37" i="2"/>
  <c r="B38" i="2"/>
  <c r="B39" i="2"/>
  <c r="B43" i="2"/>
  <c r="B50" i="2"/>
  <c r="B51" i="2"/>
  <c r="B52" i="2"/>
  <c r="B54" i="2"/>
  <c r="B55" i="2"/>
  <c r="B56" i="2"/>
  <c r="B58" i="2"/>
  <c r="B59" i="2"/>
  <c r="L7" i="3"/>
  <c r="M7" i="3"/>
  <c r="N7" i="3"/>
  <c r="O7" i="3"/>
  <c r="P7" i="3"/>
  <c r="Q7" i="3"/>
  <c r="R7" i="3"/>
  <c r="S7" i="3"/>
  <c r="T7" i="3"/>
  <c r="U7" i="3"/>
  <c r="X9" i="3"/>
  <c r="Y9" i="3"/>
  <c r="Z9" i="3"/>
  <c r="AA9" i="3"/>
  <c r="AB9" i="3"/>
  <c r="AC9" i="3"/>
  <c r="AD9" i="3"/>
  <c r="AE9" i="3"/>
  <c r="AF9" i="3"/>
  <c r="AG9" i="3"/>
  <c r="AI9" i="3"/>
  <c r="AJ9" i="3"/>
  <c r="AK9" i="3"/>
  <c r="AL9" i="3"/>
  <c r="AM9" i="3"/>
  <c r="AN9" i="3"/>
  <c r="AO9" i="3"/>
  <c r="AP9" i="3"/>
  <c r="AQ9" i="3"/>
  <c r="AR9" i="3"/>
  <c r="AU9" i="3"/>
  <c r="AV9" i="3"/>
  <c r="AW9" i="3"/>
  <c r="AX9" i="3"/>
  <c r="AY9" i="3"/>
  <c r="AZ9" i="3"/>
  <c r="BA9" i="3"/>
  <c r="BB9" i="3"/>
  <c r="BC9" i="3"/>
  <c r="BD9" i="3"/>
  <c r="BF9" i="3"/>
  <c r="BG9" i="3"/>
  <c r="BH9" i="3"/>
  <c r="BI9" i="3"/>
  <c r="BJ9" i="3"/>
  <c r="BK9" i="3"/>
  <c r="BL9" i="3"/>
  <c r="BM9" i="3"/>
  <c r="BN9" i="3"/>
  <c r="BO9" i="3"/>
  <c r="BR9" i="3"/>
  <c r="BS9" i="3"/>
  <c r="BT9" i="3"/>
  <c r="BU9" i="3"/>
  <c r="BV9" i="3"/>
  <c r="BW9" i="3"/>
  <c r="BX9" i="3"/>
  <c r="BY9" i="3"/>
  <c r="BZ9" i="3"/>
  <c r="CA9" i="3"/>
  <c r="CC9" i="3"/>
  <c r="CD9" i="3"/>
  <c r="CE9" i="3"/>
  <c r="CF9" i="3"/>
  <c r="CG9" i="3"/>
  <c r="CH9" i="3"/>
  <c r="CI9" i="3"/>
  <c r="CJ9" i="3"/>
  <c r="CK9" i="3"/>
  <c r="CL9" i="3"/>
  <c r="CQ9" i="3"/>
  <c r="CR9" i="3"/>
  <c r="CS9" i="3"/>
  <c r="CT9" i="3"/>
  <c r="CU9" i="3"/>
  <c r="CV9" i="3"/>
  <c r="CW9" i="3"/>
  <c r="CX9" i="3"/>
  <c r="CY9" i="3"/>
  <c r="CZ9" i="3"/>
  <c r="DB9" i="3"/>
  <c r="DC9" i="3"/>
  <c r="DD9" i="3"/>
  <c r="DE9" i="3"/>
  <c r="DF9" i="3"/>
  <c r="DG9" i="3"/>
  <c r="DH9" i="3"/>
  <c r="DI9" i="3"/>
  <c r="DJ9" i="3"/>
  <c r="DK9" i="3"/>
  <c r="DM9" i="3"/>
  <c r="DN9" i="3"/>
  <c r="DO9" i="3"/>
  <c r="DP9" i="3"/>
  <c r="DQ9" i="3"/>
  <c r="DR9" i="3"/>
  <c r="DS9" i="3"/>
  <c r="DT9" i="3"/>
  <c r="DU9" i="3"/>
  <c r="DV9" i="3"/>
  <c r="X10" i="3"/>
  <c r="Y10" i="3"/>
  <c r="Z10" i="3"/>
  <c r="AA10" i="3"/>
  <c r="AB10" i="3"/>
  <c r="AC10" i="3"/>
  <c r="AD10" i="3"/>
  <c r="AE10" i="3"/>
  <c r="AF10" i="3"/>
  <c r="AG10" i="3"/>
  <c r="AI10" i="3"/>
  <c r="AJ10" i="3"/>
  <c r="AK10" i="3"/>
  <c r="AL10" i="3"/>
  <c r="AM10" i="3"/>
  <c r="AN10" i="3"/>
  <c r="AO10" i="3"/>
  <c r="AP10" i="3"/>
  <c r="AQ10" i="3"/>
  <c r="AR10" i="3"/>
  <c r="AU10" i="3"/>
  <c r="H18" i="2" s="1"/>
  <c r="AV10" i="3"/>
  <c r="AW10" i="3"/>
  <c r="AX10" i="3"/>
  <c r="H21" i="2" s="1"/>
  <c r="G21" i="2" s="1"/>
  <c r="F21" i="2" s="1"/>
  <c r="AY10" i="3"/>
  <c r="H22" i="2" s="1"/>
  <c r="G22" i="2" s="1"/>
  <c r="AZ10" i="3"/>
  <c r="BA10" i="3"/>
  <c r="BB10" i="3"/>
  <c r="H25" i="2" s="1"/>
  <c r="G25" i="2" s="1"/>
  <c r="F25" i="2" s="1"/>
  <c r="BC10" i="3"/>
  <c r="H26" i="2" s="1"/>
  <c r="G26" i="2" s="1"/>
  <c r="BD10" i="3"/>
  <c r="BF10" i="3"/>
  <c r="BG10" i="3"/>
  <c r="L19" i="2" s="1"/>
  <c r="K19" i="2" s="1"/>
  <c r="BH10" i="3"/>
  <c r="L20" i="2" s="1"/>
  <c r="K20" i="2" s="1"/>
  <c r="BI10" i="3"/>
  <c r="BJ10" i="3"/>
  <c r="BK10" i="3"/>
  <c r="L23" i="2" s="1"/>
  <c r="K23" i="2" s="1"/>
  <c r="BL10" i="3"/>
  <c r="L24" i="2" s="1"/>
  <c r="K24" i="2" s="1"/>
  <c r="BM10" i="3"/>
  <c r="BN10" i="3"/>
  <c r="L26" i="2" s="1"/>
  <c r="K26" i="2" s="1"/>
  <c r="BO10" i="3"/>
  <c r="L27" i="2" s="1"/>
  <c r="K27" i="2" s="1"/>
  <c r="V11" i="3"/>
  <c r="W11" i="3"/>
  <c r="AH11" i="3"/>
  <c r="AH10" i="3" s="1"/>
  <c r="AT11" i="3"/>
  <c r="AS11" i="3" s="1"/>
  <c r="BE11" i="3"/>
  <c r="BR11" i="3"/>
  <c r="BS11" i="3"/>
  <c r="BT11" i="3"/>
  <c r="BU11" i="3"/>
  <c r="BV11" i="3"/>
  <c r="BW11" i="3"/>
  <c r="BX11" i="3"/>
  <c r="BY11" i="3"/>
  <c r="BZ11" i="3"/>
  <c r="CA11" i="3"/>
  <c r="CC11" i="3"/>
  <c r="CD11" i="3"/>
  <c r="CB11" i="3" s="1"/>
  <c r="CE11" i="3"/>
  <c r="CF11" i="3"/>
  <c r="CG11" i="3"/>
  <c r="CH11" i="3"/>
  <c r="CI11" i="3"/>
  <c r="CJ11" i="3"/>
  <c r="CK11" i="3"/>
  <c r="CL11" i="3"/>
  <c r="V12" i="3"/>
  <c r="W12" i="3"/>
  <c r="AH12" i="3"/>
  <c r="AT12" i="3"/>
  <c r="BE12" i="3"/>
  <c r="BR12" i="3"/>
  <c r="BS12" i="3"/>
  <c r="BT12" i="3"/>
  <c r="BU12" i="3"/>
  <c r="BV12" i="3"/>
  <c r="BW12" i="3"/>
  <c r="BX12" i="3"/>
  <c r="BY12" i="3"/>
  <c r="BZ12" i="3"/>
  <c r="CA12" i="3"/>
  <c r="CC12" i="3"/>
  <c r="CD12" i="3"/>
  <c r="CE12" i="3"/>
  <c r="CB12" i="3" s="1"/>
  <c r="CF12" i="3"/>
  <c r="CG12" i="3"/>
  <c r="CH12" i="3"/>
  <c r="CI12" i="3"/>
  <c r="CJ12" i="3"/>
  <c r="CK12" i="3"/>
  <c r="CL12" i="3"/>
  <c r="CU12" i="3"/>
  <c r="CW12" i="3"/>
  <c r="DB12" i="3"/>
  <c r="DC12" i="3"/>
  <c r="DD12" i="3"/>
  <c r="DE12" i="3"/>
  <c r="DF12" i="3"/>
  <c r="DG12" i="3"/>
  <c r="DH12" i="3"/>
  <c r="DI12" i="3"/>
  <c r="CX12" i="3" s="1"/>
  <c r="DJ12" i="3"/>
  <c r="DK12" i="3"/>
  <c r="DM12" i="3"/>
  <c r="DN12" i="3"/>
  <c r="DO12" i="3"/>
  <c r="DP12" i="3"/>
  <c r="DQ12" i="3"/>
  <c r="DR12" i="3"/>
  <c r="DS12" i="3"/>
  <c r="DT12" i="3"/>
  <c r="DU12" i="3"/>
  <c r="DV12" i="3"/>
  <c r="V13" i="3"/>
  <c r="W13" i="3"/>
  <c r="AH13" i="3"/>
  <c r="AS13" i="3"/>
  <c r="AT13" i="3"/>
  <c r="BE13" i="3"/>
  <c r="BR13" i="3"/>
  <c r="BS13" i="3"/>
  <c r="BT13" i="3"/>
  <c r="BU13" i="3"/>
  <c r="BQ13" i="3" s="1"/>
  <c r="BV13" i="3"/>
  <c r="BW13" i="3"/>
  <c r="BX13" i="3"/>
  <c r="BY13" i="3"/>
  <c r="BZ13" i="3"/>
  <c r="CA13" i="3"/>
  <c r="CC13" i="3"/>
  <c r="CD13" i="3"/>
  <c r="CE13" i="3"/>
  <c r="CF13" i="3"/>
  <c r="CG13" i="3"/>
  <c r="CH13" i="3"/>
  <c r="CI13" i="3"/>
  <c r="CJ13" i="3"/>
  <c r="CK13" i="3"/>
  <c r="CL13" i="3"/>
  <c r="CU13" i="3"/>
  <c r="CY13" i="3"/>
  <c r="CZ13" i="3"/>
  <c r="DB13" i="3"/>
  <c r="DC13" i="3"/>
  <c r="DD13" i="3"/>
  <c r="CS13" i="3" s="1"/>
  <c r="DE13" i="3"/>
  <c r="DF13" i="3"/>
  <c r="DG13" i="3"/>
  <c r="CV13" i="3" s="1"/>
  <c r="DH13" i="3"/>
  <c r="CW13" i="3" s="1"/>
  <c r="DI13" i="3"/>
  <c r="DJ13" i="3"/>
  <c r="DK13" i="3"/>
  <c r="DM13" i="3"/>
  <c r="CQ13" i="3" s="1"/>
  <c r="DN13" i="3"/>
  <c r="DO13" i="3"/>
  <c r="DP13" i="3"/>
  <c r="DL13" i="3" s="1"/>
  <c r="DQ13" i="3"/>
  <c r="DR13" i="3"/>
  <c r="DS13" i="3"/>
  <c r="DT13" i="3"/>
  <c r="DU13" i="3"/>
  <c r="DV13" i="3"/>
  <c r="W14" i="3"/>
  <c r="V14" i="3" s="1"/>
  <c r="AH14" i="3"/>
  <c r="AT14" i="3"/>
  <c r="BE14" i="3"/>
  <c r="BR14" i="3"/>
  <c r="BS14" i="3"/>
  <c r="BT14" i="3"/>
  <c r="BU14" i="3"/>
  <c r="BV14" i="3"/>
  <c r="BW14" i="3"/>
  <c r="BX14" i="3"/>
  <c r="BY14" i="3"/>
  <c r="BZ14" i="3"/>
  <c r="CA14" i="3"/>
  <c r="CC14" i="3"/>
  <c r="CD14" i="3"/>
  <c r="CE14" i="3"/>
  <c r="CF14" i="3"/>
  <c r="CB14" i="3" s="1"/>
  <c r="CG14" i="3"/>
  <c r="CH14" i="3"/>
  <c r="CI14" i="3"/>
  <c r="CJ14" i="3"/>
  <c r="CK14" i="3"/>
  <c r="CL14" i="3"/>
  <c r="CW14" i="3"/>
  <c r="CX14" i="3"/>
  <c r="DB14" i="3"/>
  <c r="DC14" i="3"/>
  <c r="CR14" i="3" s="1"/>
  <c r="DD14" i="3"/>
  <c r="DE14" i="3"/>
  <c r="CT14" i="3" s="1"/>
  <c r="DF14" i="3"/>
  <c r="CU14" i="3" s="1"/>
  <c r="DG14" i="3"/>
  <c r="CV14" i="3" s="1"/>
  <c r="DH14" i="3"/>
  <c r="DI14" i="3"/>
  <c r="DJ14" i="3"/>
  <c r="CY14" i="3" s="1"/>
  <c r="DK14" i="3"/>
  <c r="CZ14" i="3" s="1"/>
  <c r="DM14" i="3"/>
  <c r="DN14" i="3"/>
  <c r="DO14" i="3"/>
  <c r="CS14" i="3" s="1"/>
  <c r="DP14" i="3"/>
  <c r="DQ14" i="3"/>
  <c r="DR14" i="3"/>
  <c r="DS14" i="3"/>
  <c r="DT14" i="3"/>
  <c r="DU14" i="3"/>
  <c r="DV14" i="3"/>
  <c r="V15" i="3"/>
  <c r="W15" i="3"/>
  <c r="AH15" i="3"/>
  <c r="AT15" i="3"/>
  <c r="AS15" i="3" s="1"/>
  <c r="BE15" i="3"/>
  <c r="BR15" i="3"/>
  <c r="BS15" i="3"/>
  <c r="BT15" i="3"/>
  <c r="BU15" i="3"/>
  <c r="BV15" i="3"/>
  <c r="BW15" i="3"/>
  <c r="BX15" i="3"/>
  <c r="BY15" i="3"/>
  <c r="BZ15" i="3"/>
  <c r="CA15" i="3"/>
  <c r="CC15" i="3"/>
  <c r="CD15" i="3"/>
  <c r="CB15" i="3" s="1"/>
  <c r="CE15" i="3"/>
  <c r="CF15" i="3"/>
  <c r="CG15" i="3"/>
  <c r="CH15" i="3"/>
  <c r="CI15" i="3"/>
  <c r="CJ15" i="3"/>
  <c r="CK15" i="3"/>
  <c r="CL15" i="3"/>
  <c r="CT15" i="3"/>
  <c r="CU15" i="3"/>
  <c r="CX15" i="3"/>
  <c r="DB15" i="3"/>
  <c r="DC15" i="3"/>
  <c r="CR15" i="3" s="1"/>
  <c r="DD15" i="3"/>
  <c r="DE15" i="3"/>
  <c r="DF15" i="3"/>
  <c r="DG15" i="3"/>
  <c r="CV15" i="3" s="1"/>
  <c r="DH15" i="3"/>
  <c r="DI15" i="3"/>
  <c r="DJ15" i="3"/>
  <c r="CY15" i="3" s="1"/>
  <c r="DK15" i="3"/>
  <c r="CZ15" i="3" s="1"/>
  <c r="DM15" i="3"/>
  <c r="DN15" i="3"/>
  <c r="DO15" i="3"/>
  <c r="CS15" i="3" s="1"/>
  <c r="DP15" i="3"/>
  <c r="DQ15" i="3"/>
  <c r="DR15" i="3"/>
  <c r="DS15" i="3"/>
  <c r="CW15" i="3" s="1"/>
  <c r="DT15" i="3"/>
  <c r="DU15" i="3"/>
  <c r="DV15" i="3"/>
  <c r="V16" i="3"/>
  <c r="W16" i="3"/>
  <c r="AH16" i="3"/>
  <c r="AT16" i="3"/>
  <c r="AS16" i="3" s="1"/>
  <c r="BE16" i="3"/>
  <c r="BR16" i="3"/>
  <c r="BS16" i="3"/>
  <c r="BT16" i="3"/>
  <c r="BU16" i="3"/>
  <c r="BQ16" i="3" s="1"/>
  <c r="BV16" i="3"/>
  <c r="BW16" i="3"/>
  <c r="BX16" i="3"/>
  <c r="BY16" i="3"/>
  <c r="BZ16" i="3"/>
  <c r="CA16" i="3"/>
  <c r="CC16" i="3"/>
  <c r="CD16" i="3"/>
  <c r="CE16" i="3"/>
  <c r="CF16" i="3"/>
  <c r="CG16" i="3"/>
  <c r="CH16" i="3"/>
  <c r="CI16" i="3"/>
  <c r="CJ16" i="3"/>
  <c r="CK16" i="3"/>
  <c r="CL16" i="3"/>
  <c r="CR16" i="3"/>
  <c r="CS16" i="3"/>
  <c r="CV16" i="3"/>
  <c r="CW16" i="3"/>
  <c r="CZ16" i="3"/>
  <c r="DB16" i="3"/>
  <c r="CQ16" i="3" s="1"/>
  <c r="DC16" i="3"/>
  <c r="DD16" i="3"/>
  <c r="DE16" i="3"/>
  <c r="CT16" i="3" s="1"/>
  <c r="DF16" i="3"/>
  <c r="CU16" i="3" s="1"/>
  <c r="DG16" i="3"/>
  <c r="DH16" i="3"/>
  <c r="DI16" i="3"/>
  <c r="CX16" i="3" s="1"/>
  <c r="DJ16" i="3"/>
  <c r="CY16" i="3" s="1"/>
  <c r="DK16" i="3"/>
  <c r="DM16" i="3"/>
  <c r="DN16" i="3"/>
  <c r="DO16" i="3"/>
  <c r="DP16" i="3"/>
  <c r="DQ16" i="3"/>
  <c r="DR16" i="3"/>
  <c r="DS16" i="3"/>
  <c r="DT16" i="3"/>
  <c r="DU16" i="3"/>
  <c r="DV16" i="3"/>
  <c r="W17" i="3"/>
  <c r="V17" i="3" s="1"/>
  <c r="AH17" i="3"/>
  <c r="AT17" i="3"/>
  <c r="BE17" i="3"/>
  <c r="AS17" i="3" s="1"/>
  <c r="BR17" i="3"/>
  <c r="BS17" i="3"/>
  <c r="BT17" i="3"/>
  <c r="BU17" i="3"/>
  <c r="BV17" i="3"/>
  <c r="BW17" i="3"/>
  <c r="BX17" i="3"/>
  <c r="BY17" i="3"/>
  <c r="BZ17" i="3"/>
  <c r="CA17" i="3"/>
  <c r="CC17" i="3"/>
  <c r="CD17" i="3"/>
  <c r="CE17" i="3"/>
  <c r="CF17" i="3"/>
  <c r="CG17" i="3"/>
  <c r="CH17" i="3"/>
  <c r="CI17" i="3"/>
  <c r="CJ17" i="3"/>
  <c r="CK17" i="3"/>
  <c r="CL17" i="3"/>
  <c r="CQ17" i="3"/>
  <c r="CT17" i="3"/>
  <c r="CX17" i="3"/>
  <c r="CY17" i="3"/>
  <c r="DB17" i="3"/>
  <c r="DC17" i="3"/>
  <c r="DD17" i="3"/>
  <c r="CS17" i="3" s="1"/>
  <c r="DE17" i="3"/>
  <c r="DF17" i="3"/>
  <c r="CU17" i="3" s="1"/>
  <c r="DG17" i="3"/>
  <c r="DH17" i="3"/>
  <c r="CW17" i="3" s="1"/>
  <c r="DI17" i="3"/>
  <c r="DJ17" i="3"/>
  <c r="DK17" i="3"/>
  <c r="DM17" i="3"/>
  <c r="DL17" i="3" s="1"/>
  <c r="DN17" i="3"/>
  <c r="DO17" i="3"/>
  <c r="DP17" i="3"/>
  <c r="DQ17" i="3"/>
  <c r="DR17" i="3"/>
  <c r="DS17" i="3"/>
  <c r="DT17" i="3"/>
  <c r="DU17" i="3"/>
  <c r="DV17" i="3"/>
  <c r="V18" i="3"/>
  <c r="W18" i="3"/>
  <c r="AH18" i="3"/>
  <c r="AS18" i="3"/>
  <c r="AT18" i="3"/>
  <c r="BE18" i="3"/>
  <c r="BR18" i="3"/>
  <c r="BS18" i="3"/>
  <c r="BT18" i="3"/>
  <c r="BU18" i="3"/>
  <c r="BQ18" i="3" s="1"/>
  <c r="BV18" i="3"/>
  <c r="BW18" i="3"/>
  <c r="BX18" i="3"/>
  <c r="BY18" i="3"/>
  <c r="BZ18" i="3"/>
  <c r="CA18" i="3"/>
  <c r="CC18" i="3"/>
  <c r="CD18" i="3"/>
  <c r="CE18" i="3"/>
  <c r="CF18" i="3"/>
  <c r="CG18" i="3"/>
  <c r="CH18" i="3"/>
  <c r="CI18" i="3"/>
  <c r="CJ18" i="3"/>
  <c r="CK18" i="3"/>
  <c r="CL18" i="3"/>
  <c r="CZ18" i="3"/>
  <c r="DB18" i="3"/>
  <c r="DC18" i="3"/>
  <c r="DA18" i="3" s="1"/>
  <c r="DD18" i="3"/>
  <c r="DE18" i="3"/>
  <c r="DF18" i="3"/>
  <c r="DG18" i="3"/>
  <c r="CV18" i="3" s="1"/>
  <c r="DH18" i="3"/>
  <c r="CW18" i="3" s="1"/>
  <c r="DI18" i="3"/>
  <c r="DJ18" i="3"/>
  <c r="DK18" i="3"/>
  <c r="DM18" i="3"/>
  <c r="DN18" i="3"/>
  <c r="DO18" i="3"/>
  <c r="DL18" i="3" s="1"/>
  <c r="DP18" i="3"/>
  <c r="DQ18" i="3"/>
  <c r="DR18" i="3"/>
  <c r="DS18" i="3"/>
  <c r="DT18" i="3"/>
  <c r="DU18" i="3"/>
  <c r="DV18" i="3"/>
  <c r="V19" i="3"/>
  <c r="W19" i="3"/>
  <c r="AH19" i="3"/>
  <c r="AT19" i="3"/>
  <c r="AS19" i="3" s="1"/>
  <c r="BE19" i="3"/>
  <c r="BR19" i="3"/>
  <c r="BS19" i="3"/>
  <c r="BT19" i="3"/>
  <c r="BU19" i="3"/>
  <c r="BV19" i="3"/>
  <c r="BW19" i="3"/>
  <c r="BX19" i="3"/>
  <c r="BY19" i="3"/>
  <c r="BZ19" i="3"/>
  <c r="CA19" i="3"/>
  <c r="CC19" i="3"/>
  <c r="CD19" i="3"/>
  <c r="CB19" i="3" s="1"/>
  <c r="CE19" i="3"/>
  <c r="CF19" i="3"/>
  <c r="CG19" i="3"/>
  <c r="CH19" i="3"/>
  <c r="CI19" i="3"/>
  <c r="CJ19" i="3"/>
  <c r="CK19" i="3"/>
  <c r="CL19" i="3"/>
  <c r="CS19" i="3"/>
  <c r="CW19" i="3"/>
  <c r="DB19" i="3"/>
  <c r="CQ19" i="3" s="1"/>
  <c r="DC19" i="3"/>
  <c r="DD19" i="3"/>
  <c r="DE19" i="3"/>
  <c r="CT19" i="3" s="1"/>
  <c r="DF19" i="3"/>
  <c r="CU19" i="3" s="1"/>
  <c r="DG19" i="3"/>
  <c r="DH19" i="3"/>
  <c r="DI19" i="3"/>
  <c r="CX19" i="3" s="1"/>
  <c r="DJ19" i="3"/>
  <c r="CY19" i="3" s="1"/>
  <c r="DK19" i="3"/>
  <c r="DM19" i="3"/>
  <c r="DN19" i="3"/>
  <c r="DN10" i="3" s="1"/>
  <c r="DN11" i="3" s="1"/>
  <c r="N19" i="2" s="1"/>
  <c r="DO19" i="3"/>
  <c r="DP19" i="3"/>
  <c r="DQ19" i="3"/>
  <c r="DR19" i="3"/>
  <c r="DS19" i="3"/>
  <c r="DT19" i="3"/>
  <c r="DU19" i="3"/>
  <c r="DV19" i="3"/>
  <c r="W20" i="3"/>
  <c r="AH20" i="3"/>
  <c r="V20" i="3" s="1"/>
  <c r="AS20" i="3"/>
  <c r="AT20" i="3"/>
  <c r="BE20" i="3"/>
  <c r="BR20" i="3"/>
  <c r="BS20" i="3"/>
  <c r="BT20" i="3"/>
  <c r="BQ20" i="3" s="1"/>
  <c r="BP20" i="3" s="1"/>
  <c r="BU20" i="3"/>
  <c r="BV20" i="3"/>
  <c r="BW20" i="3"/>
  <c r="BX20" i="3"/>
  <c r="BY20" i="3"/>
  <c r="BZ20" i="3"/>
  <c r="CA20" i="3"/>
  <c r="CC20" i="3"/>
  <c r="CD20" i="3"/>
  <c r="CE20" i="3"/>
  <c r="CF20" i="3"/>
  <c r="CB20" i="3" s="1"/>
  <c r="CG20" i="3"/>
  <c r="CH20" i="3"/>
  <c r="CI20" i="3"/>
  <c r="CJ20" i="3"/>
  <c r="CK20" i="3"/>
  <c r="CL20" i="3"/>
  <c r="CQ20" i="3"/>
  <c r="CU20" i="3"/>
  <c r="CV20" i="3"/>
  <c r="CY20" i="3"/>
  <c r="DB20" i="3"/>
  <c r="DC20" i="3"/>
  <c r="DD20" i="3"/>
  <c r="CS20" i="3" s="1"/>
  <c r="DE20" i="3"/>
  <c r="DF20" i="3"/>
  <c r="DG20" i="3"/>
  <c r="DH20" i="3"/>
  <c r="CW20" i="3" s="1"/>
  <c r="DI20" i="3"/>
  <c r="DJ20" i="3"/>
  <c r="DK20" i="3"/>
  <c r="CZ20" i="3" s="1"/>
  <c r="DM20" i="3"/>
  <c r="DN20" i="3"/>
  <c r="DO20" i="3"/>
  <c r="DP20" i="3"/>
  <c r="DL20" i="3" s="1"/>
  <c r="DQ20" i="3"/>
  <c r="DR20" i="3"/>
  <c r="DS20" i="3"/>
  <c r="DT20" i="3"/>
  <c r="DU20" i="3"/>
  <c r="DV20" i="3"/>
  <c r="W21" i="3"/>
  <c r="V21" i="3" s="1"/>
  <c r="AH21" i="3"/>
  <c r="AT21" i="3"/>
  <c r="BE21" i="3"/>
  <c r="BR21" i="3"/>
  <c r="BS21" i="3"/>
  <c r="BT21" i="3"/>
  <c r="BU21" i="3"/>
  <c r="BV21" i="3"/>
  <c r="BW21" i="3"/>
  <c r="BX21" i="3"/>
  <c r="BY21" i="3"/>
  <c r="BZ21" i="3"/>
  <c r="CA21" i="3"/>
  <c r="CC21" i="3"/>
  <c r="CD21" i="3"/>
  <c r="CE21" i="3"/>
  <c r="CF21" i="3"/>
  <c r="CG21" i="3"/>
  <c r="CH21" i="3"/>
  <c r="CI21" i="3"/>
  <c r="CJ21" i="3"/>
  <c r="CK21" i="3"/>
  <c r="CL21" i="3"/>
  <c r="CS21" i="3"/>
  <c r="CW21" i="3"/>
  <c r="CX21" i="3"/>
  <c r="DB21" i="3"/>
  <c r="DC21" i="3"/>
  <c r="CR21" i="3" s="1"/>
  <c r="DD21" i="3"/>
  <c r="DE21" i="3"/>
  <c r="DA21" i="3" s="1"/>
  <c r="DF21" i="3"/>
  <c r="DG21" i="3"/>
  <c r="CV21" i="3" s="1"/>
  <c r="DH21" i="3"/>
  <c r="DI21" i="3"/>
  <c r="DJ21" i="3"/>
  <c r="DK21" i="3"/>
  <c r="CZ21" i="3" s="1"/>
  <c r="DM21" i="3"/>
  <c r="DN21" i="3"/>
  <c r="DO21" i="3"/>
  <c r="DP21" i="3"/>
  <c r="DQ21" i="3"/>
  <c r="DR21" i="3"/>
  <c r="DS21" i="3"/>
  <c r="DT21" i="3"/>
  <c r="DU21" i="3"/>
  <c r="DV21" i="3"/>
  <c r="W22" i="3"/>
  <c r="AH22" i="3"/>
  <c r="V22" i="3" s="1"/>
  <c r="AS22" i="3"/>
  <c r="AT22" i="3"/>
  <c r="BE22" i="3"/>
  <c r="BR22" i="3"/>
  <c r="BS22" i="3"/>
  <c r="BT22" i="3"/>
  <c r="BU22" i="3"/>
  <c r="BQ22" i="3" s="1"/>
  <c r="BP22" i="3" s="1"/>
  <c r="BV22" i="3"/>
  <c r="BW22" i="3"/>
  <c r="BX22" i="3"/>
  <c r="BY22" i="3"/>
  <c r="BZ22" i="3"/>
  <c r="CA22" i="3"/>
  <c r="CC22" i="3"/>
  <c r="CB22" i="3" s="1"/>
  <c r="CD22" i="3"/>
  <c r="CE22" i="3"/>
  <c r="CF22" i="3"/>
  <c r="CG22" i="3"/>
  <c r="CH22" i="3"/>
  <c r="CI22" i="3"/>
  <c r="CJ22" i="3"/>
  <c r="CK22" i="3"/>
  <c r="CL22" i="3"/>
  <c r="CQ22" i="3"/>
  <c r="CR22" i="3"/>
  <c r="CU22" i="3"/>
  <c r="CY22" i="3"/>
  <c r="CZ22" i="3"/>
  <c r="DB22" i="3"/>
  <c r="DC22" i="3"/>
  <c r="DA22" i="3" s="1"/>
  <c r="DD22" i="3"/>
  <c r="DE22" i="3"/>
  <c r="CT22" i="3" s="1"/>
  <c r="DF22" i="3"/>
  <c r="DG22" i="3"/>
  <c r="CV22" i="3" s="1"/>
  <c r="DH22" i="3"/>
  <c r="DI22" i="3"/>
  <c r="CX22" i="3" s="1"/>
  <c r="DJ22" i="3"/>
  <c r="DK22" i="3"/>
  <c r="DM22" i="3"/>
  <c r="DN22" i="3"/>
  <c r="DO22" i="3"/>
  <c r="DL22" i="3" s="1"/>
  <c r="DP22" i="3"/>
  <c r="DQ22" i="3"/>
  <c r="DR22" i="3"/>
  <c r="DS22" i="3"/>
  <c r="DT22" i="3"/>
  <c r="DU22" i="3"/>
  <c r="DV22" i="3"/>
  <c r="V23" i="3"/>
  <c r="W23" i="3"/>
  <c r="AH23" i="3"/>
  <c r="AT23" i="3"/>
  <c r="AS23" i="3" s="1"/>
  <c r="BE23" i="3"/>
  <c r="BR23" i="3"/>
  <c r="BS23" i="3"/>
  <c r="BT23" i="3"/>
  <c r="BU23" i="3"/>
  <c r="BV23" i="3"/>
  <c r="BW23" i="3"/>
  <c r="BX23" i="3"/>
  <c r="BY23" i="3"/>
  <c r="BZ23" i="3"/>
  <c r="CA23" i="3"/>
  <c r="CC23" i="3"/>
  <c r="CD23" i="3"/>
  <c r="CB23" i="3" s="1"/>
  <c r="CE23" i="3"/>
  <c r="CF23" i="3"/>
  <c r="CG23" i="3"/>
  <c r="CH23" i="3"/>
  <c r="CI23" i="3"/>
  <c r="CJ23" i="3"/>
  <c r="CK23" i="3"/>
  <c r="CL23" i="3"/>
  <c r="CS23" i="3"/>
  <c r="CT23" i="3"/>
  <c r="CW23" i="3"/>
  <c r="DB23" i="3"/>
  <c r="CQ23" i="3" s="1"/>
  <c r="DC23" i="3"/>
  <c r="DD23" i="3"/>
  <c r="DE23" i="3"/>
  <c r="DF23" i="3"/>
  <c r="CU23" i="3" s="1"/>
  <c r="DG23" i="3"/>
  <c r="DH23" i="3"/>
  <c r="DI23" i="3"/>
  <c r="CX23" i="3" s="1"/>
  <c r="DJ23" i="3"/>
  <c r="CY23" i="3" s="1"/>
  <c r="DK23" i="3"/>
  <c r="DM23" i="3"/>
  <c r="DN23" i="3"/>
  <c r="DO23" i="3"/>
  <c r="DP23" i="3"/>
  <c r="DQ23" i="3"/>
  <c r="DR23" i="3"/>
  <c r="DS23" i="3"/>
  <c r="DT23" i="3"/>
  <c r="DU23" i="3"/>
  <c r="DV23" i="3"/>
  <c r="W24" i="3"/>
  <c r="AH24" i="3"/>
  <c r="V24" i="3" s="1"/>
  <c r="AS24" i="3"/>
  <c r="AT24" i="3"/>
  <c r="BE24" i="3"/>
  <c r="BR24" i="3"/>
  <c r="BS24" i="3"/>
  <c r="BT24" i="3"/>
  <c r="BQ24" i="3" s="1"/>
  <c r="BU24" i="3"/>
  <c r="BV24" i="3"/>
  <c r="BW24" i="3"/>
  <c r="BX24" i="3"/>
  <c r="BY24" i="3"/>
  <c r="BZ24" i="3"/>
  <c r="CA24" i="3"/>
  <c r="CC24" i="3"/>
  <c r="CD24" i="3"/>
  <c r="CE24" i="3"/>
  <c r="CF24" i="3"/>
  <c r="CB24" i="3" s="1"/>
  <c r="CG24" i="3"/>
  <c r="CH24" i="3"/>
  <c r="CI24" i="3"/>
  <c r="CJ24" i="3"/>
  <c r="CK24" i="3"/>
  <c r="CL24" i="3"/>
  <c r="CQ24" i="3"/>
  <c r="CU24" i="3"/>
  <c r="CY24" i="3"/>
  <c r="DB24" i="3"/>
  <c r="DC24" i="3"/>
  <c r="DD24" i="3"/>
  <c r="DE24" i="3"/>
  <c r="DF24" i="3"/>
  <c r="DG24" i="3"/>
  <c r="CV24" i="3" s="1"/>
  <c r="DH24" i="3"/>
  <c r="DI24" i="3"/>
  <c r="DJ24" i="3"/>
  <c r="DK24" i="3"/>
  <c r="CZ24" i="3" s="1"/>
  <c r="DM24" i="3"/>
  <c r="DN24" i="3"/>
  <c r="DO24" i="3"/>
  <c r="DL24" i="3" s="1"/>
  <c r="DP24" i="3"/>
  <c r="DQ24" i="3"/>
  <c r="DR24" i="3"/>
  <c r="DS24" i="3"/>
  <c r="DT24" i="3"/>
  <c r="DU24" i="3"/>
  <c r="DV24" i="3"/>
  <c r="V25" i="3"/>
  <c r="W25" i="3"/>
  <c r="AH25" i="3"/>
  <c r="AT25" i="3"/>
  <c r="BE25" i="3"/>
  <c r="BR25" i="3"/>
  <c r="BS25" i="3"/>
  <c r="BT25" i="3"/>
  <c r="BU25" i="3"/>
  <c r="BV25" i="3"/>
  <c r="BW25" i="3"/>
  <c r="BX25" i="3"/>
  <c r="BY25" i="3"/>
  <c r="BZ25" i="3"/>
  <c r="CA25" i="3"/>
  <c r="CC25" i="3"/>
  <c r="CD25" i="3"/>
  <c r="CB25" i="3" s="1"/>
  <c r="CE25" i="3"/>
  <c r="CF25" i="3"/>
  <c r="CG25" i="3"/>
  <c r="CH25" i="3"/>
  <c r="CI25" i="3"/>
  <c r="CJ25" i="3"/>
  <c r="CK25" i="3"/>
  <c r="CL25" i="3"/>
  <c r="CS25" i="3"/>
  <c r="CW25" i="3"/>
  <c r="CX25" i="3"/>
  <c r="DB25" i="3"/>
  <c r="DC25" i="3"/>
  <c r="CR25" i="3" s="1"/>
  <c r="DD25" i="3"/>
  <c r="DE25" i="3"/>
  <c r="DA25" i="3" s="1"/>
  <c r="DF25" i="3"/>
  <c r="DG25" i="3"/>
  <c r="CV25" i="3" s="1"/>
  <c r="DH25" i="3"/>
  <c r="DI25" i="3"/>
  <c r="DJ25" i="3"/>
  <c r="DK25" i="3"/>
  <c r="CZ25" i="3" s="1"/>
  <c r="DM25" i="3"/>
  <c r="DN25" i="3"/>
  <c r="DO25" i="3"/>
  <c r="DP25" i="3"/>
  <c r="DQ25" i="3"/>
  <c r="DR25" i="3"/>
  <c r="DS25" i="3"/>
  <c r="DT25" i="3"/>
  <c r="DU25" i="3"/>
  <c r="DV25" i="3"/>
  <c r="W26" i="3"/>
  <c r="AH26" i="3"/>
  <c r="V26" i="3" s="1"/>
  <c r="AS26" i="3"/>
  <c r="AT26" i="3"/>
  <c r="BE26" i="3"/>
  <c r="BR26" i="3"/>
  <c r="BS26" i="3"/>
  <c r="BT26" i="3"/>
  <c r="BU26" i="3"/>
  <c r="BQ26" i="3" s="1"/>
  <c r="BV26" i="3"/>
  <c r="BW26" i="3"/>
  <c r="BX26" i="3"/>
  <c r="BY26" i="3"/>
  <c r="BZ26" i="3"/>
  <c r="CA26" i="3"/>
  <c r="CC26" i="3"/>
  <c r="CD26" i="3"/>
  <c r="CE26" i="3"/>
  <c r="CF26" i="3"/>
  <c r="CG26" i="3"/>
  <c r="CH26" i="3"/>
  <c r="CI26" i="3"/>
  <c r="CJ26" i="3"/>
  <c r="CK26" i="3"/>
  <c r="CL26" i="3"/>
  <c r="CQ26" i="3"/>
  <c r="CR26" i="3"/>
  <c r="CU26" i="3"/>
  <c r="CY26" i="3"/>
  <c r="CZ26" i="3"/>
  <c r="DB26" i="3"/>
  <c r="DC26" i="3"/>
  <c r="DA26" i="3" s="1"/>
  <c r="DD26" i="3"/>
  <c r="DE26" i="3"/>
  <c r="CT26" i="3" s="1"/>
  <c r="DF26" i="3"/>
  <c r="DG26" i="3"/>
  <c r="CV26" i="3" s="1"/>
  <c r="DH26" i="3"/>
  <c r="DI26" i="3"/>
  <c r="CX26" i="3" s="1"/>
  <c r="DJ26" i="3"/>
  <c r="DK26" i="3"/>
  <c r="DM26" i="3"/>
  <c r="DN26" i="3"/>
  <c r="DO26" i="3"/>
  <c r="DL26" i="3" s="1"/>
  <c r="DP26" i="3"/>
  <c r="DQ26" i="3"/>
  <c r="DR26" i="3"/>
  <c r="DS26" i="3"/>
  <c r="DT26" i="3"/>
  <c r="DU26" i="3"/>
  <c r="DV26" i="3"/>
  <c r="V27" i="3"/>
  <c r="W27" i="3"/>
  <c r="AH27" i="3"/>
  <c r="AT27" i="3"/>
  <c r="AS27" i="3" s="1"/>
  <c r="BE27" i="3"/>
  <c r="BR27" i="3"/>
  <c r="BS27" i="3"/>
  <c r="BT27" i="3"/>
  <c r="BU27" i="3"/>
  <c r="BV27" i="3"/>
  <c r="BW27" i="3"/>
  <c r="BX27" i="3"/>
  <c r="BY27" i="3"/>
  <c r="BZ27" i="3"/>
  <c r="CA27" i="3"/>
  <c r="CC27" i="3"/>
  <c r="CD27" i="3"/>
  <c r="CB27" i="3" s="1"/>
  <c r="CE27" i="3"/>
  <c r="CF27" i="3"/>
  <c r="CG27" i="3"/>
  <c r="CH27" i="3"/>
  <c r="CI27" i="3"/>
  <c r="CJ27" i="3"/>
  <c r="CK27" i="3"/>
  <c r="CL27" i="3"/>
  <c r="CS27" i="3"/>
  <c r="CT27" i="3"/>
  <c r="CW27" i="3"/>
  <c r="DB27" i="3"/>
  <c r="DC27" i="3"/>
  <c r="DD27" i="3"/>
  <c r="DE27" i="3"/>
  <c r="DF27" i="3"/>
  <c r="CU27" i="3" s="1"/>
  <c r="DG27" i="3"/>
  <c r="DH27" i="3"/>
  <c r="DI27" i="3"/>
  <c r="CX27" i="3" s="1"/>
  <c r="DJ27" i="3"/>
  <c r="CY27" i="3" s="1"/>
  <c r="DK27" i="3"/>
  <c r="DM27" i="3"/>
  <c r="DN27" i="3"/>
  <c r="DO27" i="3"/>
  <c r="DP27" i="3"/>
  <c r="DQ27" i="3"/>
  <c r="DR27" i="3"/>
  <c r="DS27" i="3"/>
  <c r="DT27" i="3"/>
  <c r="DU27" i="3"/>
  <c r="DV27" i="3"/>
  <c r="W28" i="3"/>
  <c r="AH28" i="3"/>
  <c r="V28" i="3" s="1"/>
  <c r="AS28" i="3"/>
  <c r="AT28" i="3"/>
  <c r="BE28" i="3"/>
  <c r="BR28" i="3"/>
  <c r="BS28" i="3"/>
  <c r="BT28" i="3"/>
  <c r="BQ28" i="3" s="1"/>
  <c r="BP28" i="3" s="1"/>
  <c r="BU28" i="3"/>
  <c r="BV28" i="3"/>
  <c r="BW28" i="3"/>
  <c r="BX28" i="3"/>
  <c r="BY28" i="3"/>
  <c r="BZ28" i="3"/>
  <c r="CA28" i="3"/>
  <c r="CC28" i="3"/>
  <c r="CD28" i="3"/>
  <c r="CE28" i="3"/>
  <c r="CF28" i="3"/>
  <c r="CB28" i="3" s="1"/>
  <c r="CG28" i="3"/>
  <c r="CH28" i="3"/>
  <c r="CI28" i="3"/>
  <c r="CJ28" i="3"/>
  <c r="CK28" i="3"/>
  <c r="CL28" i="3"/>
  <c r="CQ28" i="3"/>
  <c r="CU28" i="3"/>
  <c r="CV28" i="3"/>
  <c r="CY28" i="3"/>
  <c r="DB28" i="3"/>
  <c r="DC28" i="3"/>
  <c r="DD28" i="3"/>
  <c r="CS28" i="3" s="1"/>
  <c r="DE28" i="3"/>
  <c r="DF28" i="3"/>
  <c r="DG28" i="3"/>
  <c r="DH28" i="3"/>
  <c r="CW28" i="3" s="1"/>
  <c r="DI28" i="3"/>
  <c r="DJ28" i="3"/>
  <c r="DK28" i="3"/>
  <c r="CZ28" i="3" s="1"/>
  <c r="DM28" i="3"/>
  <c r="DN28" i="3"/>
  <c r="DO28" i="3"/>
  <c r="DP28" i="3"/>
  <c r="DL28" i="3" s="1"/>
  <c r="DQ28" i="3"/>
  <c r="DR28" i="3"/>
  <c r="DS28" i="3"/>
  <c r="DT28" i="3"/>
  <c r="DU28" i="3"/>
  <c r="DV28" i="3"/>
  <c r="W29" i="3"/>
  <c r="V29" i="3" s="1"/>
  <c r="AH29" i="3"/>
  <c r="AT29" i="3"/>
  <c r="BE29" i="3"/>
  <c r="BR29" i="3"/>
  <c r="BS29" i="3"/>
  <c r="BT29" i="3"/>
  <c r="BU29" i="3"/>
  <c r="BV29" i="3"/>
  <c r="BW29" i="3"/>
  <c r="BX29" i="3"/>
  <c r="BY29" i="3"/>
  <c r="BZ29" i="3"/>
  <c r="CA29" i="3"/>
  <c r="CC29" i="3"/>
  <c r="CD29" i="3"/>
  <c r="CE29" i="3"/>
  <c r="CF29" i="3"/>
  <c r="CG29" i="3"/>
  <c r="CH29" i="3"/>
  <c r="CI29" i="3"/>
  <c r="CJ29" i="3"/>
  <c r="CK29" i="3"/>
  <c r="CL29" i="3"/>
  <c r="CS29" i="3"/>
  <c r="CW29" i="3"/>
  <c r="CX29" i="3"/>
  <c r="DB29" i="3"/>
  <c r="DC29" i="3"/>
  <c r="CR29" i="3" s="1"/>
  <c r="DD29" i="3"/>
  <c r="DE29" i="3"/>
  <c r="DA29" i="3" s="1"/>
  <c r="DF29" i="3"/>
  <c r="DG29" i="3"/>
  <c r="CV29" i="3" s="1"/>
  <c r="DH29" i="3"/>
  <c r="DI29" i="3"/>
  <c r="DJ29" i="3"/>
  <c r="DK29" i="3"/>
  <c r="CZ29" i="3" s="1"/>
  <c r="DM29" i="3"/>
  <c r="DL29" i="3" s="1"/>
  <c r="DN29" i="3"/>
  <c r="DO29" i="3"/>
  <c r="DP29" i="3"/>
  <c r="DQ29" i="3"/>
  <c r="DR29" i="3"/>
  <c r="DS29" i="3"/>
  <c r="DT29" i="3"/>
  <c r="DU29" i="3"/>
  <c r="DV29" i="3"/>
  <c r="W30" i="3"/>
  <c r="AH30" i="3"/>
  <c r="V30" i="3" s="1"/>
  <c r="AS30" i="3"/>
  <c r="AT30" i="3"/>
  <c r="BE30" i="3"/>
  <c r="BR30" i="3"/>
  <c r="BS30" i="3"/>
  <c r="BT30" i="3"/>
  <c r="BT10" i="3" s="1"/>
  <c r="H36" i="2" s="1"/>
  <c r="G36" i="2" s="1"/>
  <c r="BU30" i="3"/>
  <c r="BQ30" i="3" s="1"/>
  <c r="BV30" i="3"/>
  <c r="BW30" i="3"/>
  <c r="BX30" i="3"/>
  <c r="BY30" i="3"/>
  <c r="BZ30" i="3"/>
  <c r="CA30" i="3"/>
  <c r="CC30" i="3"/>
  <c r="CB30" i="3" s="1"/>
  <c r="CD30" i="3"/>
  <c r="CE30" i="3"/>
  <c r="CF30" i="3"/>
  <c r="CG30" i="3"/>
  <c r="CH30" i="3"/>
  <c r="CI30" i="3"/>
  <c r="CJ30" i="3"/>
  <c r="CK30" i="3"/>
  <c r="CL30" i="3"/>
  <c r="CQ30" i="3"/>
  <c r="CR30" i="3"/>
  <c r="CU30" i="3"/>
  <c r="CY30" i="3"/>
  <c r="CZ30" i="3"/>
  <c r="DB30" i="3"/>
  <c r="DC30" i="3"/>
  <c r="DA30" i="3" s="1"/>
  <c r="DD30" i="3"/>
  <c r="DE30" i="3"/>
  <c r="CT30" i="3" s="1"/>
  <c r="DF30" i="3"/>
  <c r="DG30" i="3"/>
  <c r="CV30" i="3" s="1"/>
  <c r="DH30" i="3"/>
  <c r="DI30" i="3"/>
  <c r="CX30" i="3" s="1"/>
  <c r="DJ30" i="3"/>
  <c r="DK30" i="3"/>
  <c r="DM30" i="3"/>
  <c r="DN30" i="3"/>
  <c r="DO30" i="3"/>
  <c r="DL30" i="3" s="1"/>
  <c r="DP30" i="3"/>
  <c r="DQ30" i="3"/>
  <c r="DR30" i="3"/>
  <c r="DS30" i="3"/>
  <c r="DT30" i="3"/>
  <c r="DU30" i="3"/>
  <c r="DV30" i="3"/>
  <c r="V31" i="3"/>
  <c r="W31" i="3"/>
  <c r="AH31" i="3"/>
  <c r="AT31" i="3"/>
  <c r="AS31" i="3" s="1"/>
  <c r="BE31" i="3"/>
  <c r="BR31" i="3"/>
  <c r="BS31" i="3"/>
  <c r="BT31" i="3"/>
  <c r="BU31" i="3"/>
  <c r="BV31" i="3"/>
  <c r="BW31" i="3"/>
  <c r="BX31" i="3"/>
  <c r="BY31" i="3"/>
  <c r="BZ31" i="3"/>
  <c r="CA31" i="3"/>
  <c r="CC31" i="3"/>
  <c r="CD31" i="3"/>
  <c r="CB31" i="3" s="1"/>
  <c r="CE31" i="3"/>
  <c r="CF31" i="3"/>
  <c r="CG31" i="3"/>
  <c r="CH31" i="3"/>
  <c r="CI31" i="3"/>
  <c r="CJ31" i="3"/>
  <c r="CK31" i="3"/>
  <c r="CL31" i="3"/>
  <c r="CS31" i="3"/>
  <c r="CW31" i="3"/>
  <c r="DB31" i="3"/>
  <c r="CQ31" i="3" s="1"/>
  <c r="DC31" i="3"/>
  <c r="DD31" i="3"/>
  <c r="DE31" i="3"/>
  <c r="CT31" i="3" s="1"/>
  <c r="DF31" i="3"/>
  <c r="CU31" i="3" s="1"/>
  <c r="DG31" i="3"/>
  <c r="DH31" i="3"/>
  <c r="DI31" i="3"/>
  <c r="CX31" i="3" s="1"/>
  <c r="DJ31" i="3"/>
  <c r="CY31" i="3" s="1"/>
  <c r="DK31" i="3"/>
  <c r="DM31" i="3"/>
  <c r="DN31" i="3"/>
  <c r="DO31" i="3"/>
  <c r="DP31" i="3"/>
  <c r="DQ31" i="3"/>
  <c r="DR31" i="3"/>
  <c r="DS31" i="3"/>
  <c r="DT31" i="3"/>
  <c r="DU31" i="3"/>
  <c r="DV31" i="3"/>
  <c r="W32" i="3"/>
  <c r="AH32" i="3"/>
  <c r="V32" i="3" s="1"/>
  <c r="AS32" i="3"/>
  <c r="AT32" i="3"/>
  <c r="BE32" i="3"/>
  <c r="BR32" i="3"/>
  <c r="BS32" i="3"/>
  <c r="BT32" i="3"/>
  <c r="BQ32" i="3" s="1"/>
  <c r="BP32" i="3" s="1"/>
  <c r="BU32" i="3"/>
  <c r="BV32" i="3"/>
  <c r="BW32" i="3"/>
  <c r="BX32" i="3"/>
  <c r="BY32" i="3"/>
  <c r="BZ32" i="3"/>
  <c r="CA32" i="3"/>
  <c r="CC32" i="3"/>
  <c r="CD32" i="3"/>
  <c r="CE32" i="3"/>
  <c r="CF32" i="3"/>
  <c r="CB32" i="3" s="1"/>
  <c r="CG32" i="3"/>
  <c r="CH32" i="3"/>
  <c r="CI32" i="3"/>
  <c r="CJ32" i="3"/>
  <c r="CK32" i="3"/>
  <c r="CL32" i="3"/>
  <c r="CQ32" i="3"/>
  <c r="CU32" i="3"/>
  <c r="CV32" i="3"/>
  <c r="CY32" i="3"/>
  <c r="DB32" i="3"/>
  <c r="DC32" i="3"/>
  <c r="DD32" i="3"/>
  <c r="CS32" i="3" s="1"/>
  <c r="DE32" i="3"/>
  <c r="DF32" i="3"/>
  <c r="DG32" i="3"/>
  <c r="DH32" i="3"/>
  <c r="CW32" i="3" s="1"/>
  <c r="DI32" i="3"/>
  <c r="DJ32" i="3"/>
  <c r="DK32" i="3"/>
  <c r="CZ32" i="3" s="1"/>
  <c r="DM32" i="3"/>
  <c r="DN32" i="3"/>
  <c r="DO32" i="3"/>
  <c r="DP32" i="3"/>
  <c r="DL32" i="3" s="1"/>
  <c r="DQ32" i="3"/>
  <c r="DR32" i="3"/>
  <c r="DS32" i="3"/>
  <c r="DT32" i="3"/>
  <c r="DU32" i="3"/>
  <c r="DV32" i="3"/>
  <c r="W33" i="3"/>
  <c r="V33" i="3" s="1"/>
  <c r="AH33" i="3"/>
  <c r="AT33" i="3"/>
  <c r="BE33" i="3"/>
  <c r="BR33" i="3"/>
  <c r="BS33" i="3"/>
  <c r="BT33" i="3"/>
  <c r="BU33" i="3"/>
  <c r="BV33" i="3"/>
  <c r="BW33" i="3"/>
  <c r="BX33" i="3"/>
  <c r="BY33" i="3"/>
  <c r="BZ33" i="3"/>
  <c r="CA33" i="3"/>
  <c r="CC33" i="3"/>
  <c r="CD33" i="3"/>
  <c r="CE33" i="3"/>
  <c r="CF33" i="3"/>
  <c r="CG33" i="3"/>
  <c r="CH33" i="3"/>
  <c r="CI33" i="3"/>
  <c r="CJ33" i="3"/>
  <c r="CK33" i="3"/>
  <c r="CL33" i="3"/>
  <c r="CS33" i="3"/>
  <c r="CW33" i="3"/>
  <c r="CX33" i="3"/>
  <c r="DB33" i="3"/>
  <c r="DC33" i="3"/>
  <c r="CR33" i="3" s="1"/>
  <c r="DD33" i="3"/>
  <c r="DE33" i="3"/>
  <c r="DA33" i="3" s="1"/>
  <c r="DF33" i="3"/>
  <c r="DG33" i="3"/>
  <c r="CV33" i="3" s="1"/>
  <c r="DH33" i="3"/>
  <c r="DI33" i="3"/>
  <c r="DJ33" i="3"/>
  <c r="DK33" i="3"/>
  <c r="CZ33" i="3" s="1"/>
  <c r="DM33" i="3"/>
  <c r="DN33" i="3"/>
  <c r="DO33" i="3"/>
  <c r="DP33" i="3"/>
  <c r="DQ33" i="3"/>
  <c r="DR33" i="3"/>
  <c r="DS33" i="3"/>
  <c r="DT33" i="3"/>
  <c r="DU33" i="3"/>
  <c r="DV33" i="3"/>
  <c r="W34" i="3"/>
  <c r="AH34" i="3"/>
  <c r="V34" i="3" s="1"/>
  <c r="AS34" i="3"/>
  <c r="AT34" i="3"/>
  <c r="BE34" i="3"/>
  <c r="BR34" i="3"/>
  <c r="BS34" i="3"/>
  <c r="BT34" i="3"/>
  <c r="BU34" i="3"/>
  <c r="BV34" i="3"/>
  <c r="BW34" i="3"/>
  <c r="BX34" i="3"/>
  <c r="BY34" i="3"/>
  <c r="BZ34" i="3"/>
  <c r="CA34" i="3"/>
  <c r="CC34" i="3"/>
  <c r="CD34" i="3"/>
  <c r="CE34" i="3"/>
  <c r="CF34" i="3"/>
  <c r="CB34" i="3" s="1"/>
  <c r="CG34" i="3"/>
  <c r="CH34" i="3"/>
  <c r="CI34" i="3"/>
  <c r="CJ34" i="3"/>
  <c r="CK34" i="3"/>
  <c r="CL34" i="3"/>
  <c r="CQ34" i="3"/>
  <c r="CR34" i="3"/>
  <c r="CU34" i="3"/>
  <c r="CY34" i="3"/>
  <c r="CZ34" i="3"/>
  <c r="DB34" i="3"/>
  <c r="DC34" i="3"/>
  <c r="DA34" i="3" s="1"/>
  <c r="DD34" i="3"/>
  <c r="DE34" i="3"/>
  <c r="CT34" i="3" s="1"/>
  <c r="DF34" i="3"/>
  <c r="DG34" i="3"/>
  <c r="CV34" i="3" s="1"/>
  <c r="DH34" i="3"/>
  <c r="DI34" i="3"/>
  <c r="CX34" i="3" s="1"/>
  <c r="DJ34" i="3"/>
  <c r="DK34" i="3"/>
  <c r="DM34" i="3"/>
  <c r="DN34" i="3"/>
  <c r="DO34" i="3"/>
  <c r="DL34" i="3" s="1"/>
  <c r="DP34" i="3"/>
  <c r="DQ34" i="3"/>
  <c r="DR34" i="3"/>
  <c r="DS34" i="3"/>
  <c r="DT34" i="3"/>
  <c r="DU34" i="3"/>
  <c r="DV34" i="3"/>
  <c r="V35" i="3"/>
  <c r="W35" i="3"/>
  <c r="AH35" i="3"/>
  <c r="AT35" i="3"/>
  <c r="AS35" i="3" s="1"/>
  <c r="BE35" i="3"/>
  <c r="BR35" i="3"/>
  <c r="BS35" i="3"/>
  <c r="BT35" i="3"/>
  <c r="BU35" i="3"/>
  <c r="BV35" i="3"/>
  <c r="BW35" i="3"/>
  <c r="BX35" i="3"/>
  <c r="BY35" i="3"/>
  <c r="BZ35" i="3"/>
  <c r="CA35" i="3"/>
  <c r="CC35" i="3"/>
  <c r="CD35" i="3"/>
  <c r="CB35" i="3" s="1"/>
  <c r="CE35" i="3"/>
  <c r="CF35" i="3"/>
  <c r="CG35" i="3"/>
  <c r="CH35" i="3"/>
  <c r="CI35" i="3"/>
  <c r="CJ35" i="3"/>
  <c r="CK35" i="3"/>
  <c r="CL35" i="3"/>
  <c r="CS35" i="3"/>
  <c r="CW35" i="3"/>
  <c r="DB35" i="3"/>
  <c r="CQ35" i="3" s="1"/>
  <c r="DC35" i="3"/>
  <c r="DD35" i="3"/>
  <c r="DE35" i="3"/>
  <c r="CT35" i="3" s="1"/>
  <c r="DF35" i="3"/>
  <c r="CU35" i="3" s="1"/>
  <c r="DG35" i="3"/>
  <c r="DH35" i="3"/>
  <c r="DI35" i="3"/>
  <c r="CX35" i="3" s="1"/>
  <c r="DJ35" i="3"/>
  <c r="CY35" i="3" s="1"/>
  <c r="DK35" i="3"/>
  <c r="DM35" i="3"/>
  <c r="DN35" i="3"/>
  <c r="DO35" i="3"/>
  <c r="DP35" i="3"/>
  <c r="DQ35" i="3"/>
  <c r="DR35" i="3"/>
  <c r="DS35" i="3"/>
  <c r="DT35" i="3"/>
  <c r="DU35" i="3"/>
  <c r="DV35" i="3"/>
  <c r="W36" i="3"/>
  <c r="AH36" i="3"/>
  <c r="V36" i="3" s="1"/>
  <c r="AS36" i="3"/>
  <c r="AT36" i="3"/>
  <c r="BE36" i="3"/>
  <c r="BR36" i="3"/>
  <c r="BS36" i="3"/>
  <c r="BT36" i="3"/>
  <c r="BQ36" i="3" s="1"/>
  <c r="BP36" i="3" s="1"/>
  <c r="BU36" i="3"/>
  <c r="BV36" i="3"/>
  <c r="BW36" i="3"/>
  <c r="BX36" i="3"/>
  <c r="BY36" i="3"/>
  <c r="BZ36" i="3"/>
  <c r="CA36" i="3"/>
  <c r="CC36" i="3"/>
  <c r="CD36" i="3"/>
  <c r="CE36" i="3"/>
  <c r="CF36" i="3"/>
  <c r="CB36" i="3" s="1"/>
  <c r="CG36" i="3"/>
  <c r="CH36" i="3"/>
  <c r="CI36" i="3"/>
  <c r="CJ36" i="3"/>
  <c r="CK36" i="3"/>
  <c r="CL36" i="3"/>
  <c r="CQ36" i="3"/>
  <c r="CU36" i="3"/>
  <c r="CV36" i="3"/>
  <c r="CY36" i="3"/>
  <c r="DB36" i="3"/>
  <c r="DC36" i="3"/>
  <c r="DD36" i="3"/>
  <c r="CS36" i="3" s="1"/>
  <c r="DE36" i="3"/>
  <c r="DF36" i="3"/>
  <c r="DG36" i="3"/>
  <c r="DH36" i="3"/>
  <c r="CW36" i="3" s="1"/>
  <c r="DI36" i="3"/>
  <c r="DJ36" i="3"/>
  <c r="DK36" i="3"/>
  <c r="CZ36" i="3" s="1"/>
  <c r="DM36" i="3"/>
  <c r="DN36" i="3"/>
  <c r="DO36" i="3"/>
  <c r="DP36" i="3"/>
  <c r="DL36" i="3" s="1"/>
  <c r="DQ36" i="3"/>
  <c r="DR36" i="3"/>
  <c r="DS36" i="3"/>
  <c r="DT36" i="3"/>
  <c r="DU36" i="3"/>
  <c r="DV36" i="3"/>
  <c r="W37" i="3"/>
  <c r="V37" i="3" s="1"/>
  <c r="AH37" i="3"/>
  <c r="AT37" i="3"/>
  <c r="BE37" i="3"/>
  <c r="BR37" i="3"/>
  <c r="BS37" i="3"/>
  <c r="BT37" i="3"/>
  <c r="BU37" i="3"/>
  <c r="BV37" i="3"/>
  <c r="BW37" i="3"/>
  <c r="BX37" i="3"/>
  <c r="BY37" i="3"/>
  <c r="BZ37" i="3"/>
  <c r="CA37" i="3"/>
  <c r="CC37" i="3"/>
  <c r="CD37" i="3"/>
  <c r="CE37" i="3"/>
  <c r="CF37" i="3"/>
  <c r="CG37" i="3"/>
  <c r="CH37" i="3"/>
  <c r="CI37" i="3"/>
  <c r="CJ37" i="3"/>
  <c r="CK37" i="3"/>
  <c r="CL37" i="3"/>
  <c r="CS37" i="3"/>
  <c r="CW37" i="3"/>
  <c r="CX37" i="3"/>
  <c r="DB37" i="3"/>
  <c r="DC37" i="3"/>
  <c r="CR37" i="3" s="1"/>
  <c r="DD37" i="3"/>
  <c r="DE37" i="3"/>
  <c r="DA37" i="3" s="1"/>
  <c r="DF37" i="3"/>
  <c r="DG37" i="3"/>
  <c r="CV37" i="3" s="1"/>
  <c r="DH37" i="3"/>
  <c r="DI37" i="3"/>
  <c r="DJ37" i="3"/>
  <c r="DK37" i="3"/>
  <c r="CZ37" i="3" s="1"/>
  <c r="DM37" i="3"/>
  <c r="DN37" i="3"/>
  <c r="DO37" i="3"/>
  <c r="DP37" i="3"/>
  <c r="DQ37" i="3"/>
  <c r="DR37" i="3"/>
  <c r="DS37" i="3"/>
  <c r="DT37" i="3"/>
  <c r="DU37" i="3"/>
  <c r="DV37" i="3"/>
  <c r="W38" i="3"/>
  <c r="AH38" i="3"/>
  <c r="V38" i="3" s="1"/>
  <c r="AS38" i="3"/>
  <c r="AT38" i="3"/>
  <c r="BE38" i="3"/>
  <c r="BR38" i="3"/>
  <c r="BS38" i="3"/>
  <c r="BT38" i="3"/>
  <c r="BU38" i="3"/>
  <c r="BQ38" i="3" s="1"/>
  <c r="BP38" i="3" s="1"/>
  <c r="BV38" i="3"/>
  <c r="BW38" i="3"/>
  <c r="BX38" i="3"/>
  <c r="BY38" i="3"/>
  <c r="BZ38" i="3"/>
  <c r="CA38" i="3"/>
  <c r="CC38" i="3"/>
  <c r="CB38" i="3" s="1"/>
  <c r="CD38" i="3"/>
  <c r="CE38" i="3"/>
  <c r="CF38" i="3"/>
  <c r="CG38" i="3"/>
  <c r="CH38" i="3"/>
  <c r="CI38" i="3"/>
  <c r="CJ38" i="3"/>
  <c r="CK38" i="3"/>
  <c r="CL38" i="3"/>
  <c r="CQ38" i="3"/>
  <c r="CR38" i="3"/>
  <c r="CU38" i="3"/>
  <c r="CY38" i="3"/>
  <c r="CZ38" i="3"/>
  <c r="DB38" i="3"/>
  <c r="DC38" i="3"/>
  <c r="DA38" i="3" s="1"/>
  <c r="DD38" i="3"/>
  <c r="DE38" i="3"/>
  <c r="CT38" i="3" s="1"/>
  <c r="DF38" i="3"/>
  <c r="DG38" i="3"/>
  <c r="CV38" i="3" s="1"/>
  <c r="DH38" i="3"/>
  <c r="DI38" i="3"/>
  <c r="CX38" i="3" s="1"/>
  <c r="DJ38" i="3"/>
  <c r="DK38" i="3"/>
  <c r="DM38" i="3"/>
  <c r="DN38" i="3"/>
  <c r="DO38" i="3"/>
  <c r="DL38" i="3" s="1"/>
  <c r="DP38" i="3"/>
  <c r="DQ38" i="3"/>
  <c r="DR38" i="3"/>
  <c r="DS38" i="3"/>
  <c r="DT38" i="3"/>
  <c r="DU38" i="3"/>
  <c r="DV38" i="3"/>
  <c r="V39" i="3"/>
  <c r="W39" i="3"/>
  <c r="AH39" i="3"/>
  <c r="AT39" i="3"/>
  <c r="AS39" i="3" s="1"/>
  <c r="BE39" i="3"/>
  <c r="BR39" i="3"/>
  <c r="BS39" i="3"/>
  <c r="BT39" i="3"/>
  <c r="BU39" i="3"/>
  <c r="BV39" i="3"/>
  <c r="BW39" i="3"/>
  <c r="BX39" i="3"/>
  <c r="BY39" i="3"/>
  <c r="BZ39" i="3"/>
  <c r="CA39" i="3"/>
  <c r="CC39" i="3"/>
  <c r="CD39" i="3"/>
  <c r="CB39" i="3" s="1"/>
  <c r="CE39" i="3"/>
  <c r="CF39" i="3"/>
  <c r="CG39" i="3"/>
  <c r="CH39" i="3"/>
  <c r="CI39" i="3"/>
  <c r="CJ39" i="3"/>
  <c r="CK39" i="3"/>
  <c r="CL39" i="3"/>
  <c r="CS39" i="3"/>
  <c r="CT39" i="3"/>
  <c r="CW39" i="3"/>
  <c r="DB39" i="3"/>
  <c r="CQ39" i="3" s="1"/>
  <c r="DC39" i="3"/>
  <c r="DD39" i="3"/>
  <c r="DE39" i="3"/>
  <c r="DF39" i="3"/>
  <c r="CU39" i="3" s="1"/>
  <c r="DG39" i="3"/>
  <c r="DH39" i="3"/>
  <c r="DI39" i="3"/>
  <c r="CX39" i="3" s="1"/>
  <c r="DJ39" i="3"/>
  <c r="CY39" i="3" s="1"/>
  <c r="DK39" i="3"/>
  <c r="DM39" i="3"/>
  <c r="DN39" i="3"/>
  <c r="DO39" i="3"/>
  <c r="DP39" i="3"/>
  <c r="DQ39" i="3"/>
  <c r="DR39" i="3"/>
  <c r="DS39" i="3"/>
  <c r="DT39" i="3"/>
  <c r="DU39" i="3"/>
  <c r="DV39" i="3"/>
  <c r="W40" i="3"/>
  <c r="AH40" i="3"/>
  <c r="V40" i="3" s="1"/>
  <c r="AS40" i="3"/>
  <c r="AT40" i="3"/>
  <c r="BE40" i="3"/>
  <c r="BR40" i="3"/>
  <c r="BS40" i="3"/>
  <c r="BT40" i="3"/>
  <c r="BQ40" i="3" s="1"/>
  <c r="BU40" i="3"/>
  <c r="BV40" i="3"/>
  <c r="BW40" i="3"/>
  <c r="BX40" i="3"/>
  <c r="BY40" i="3"/>
  <c r="BZ40" i="3"/>
  <c r="CA40" i="3"/>
  <c r="CC40" i="3"/>
  <c r="CD40" i="3"/>
  <c r="CE40" i="3"/>
  <c r="CF40" i="3"/>
  <c r="CB40" i="3" s="1"/>
  <c r="CG40" i="3"/>
  <c r="CH40" i="3"/>
  <c r="CI40" i="3"/>
  <c r="CJ40" i="3"/>
  <c r="CK40" i="3"/>
  <c r="CL40" i="3"/>
  <c r="CQ40" i="3"/>
  <c r="CU40" i="3"/>
  <c r="CY40" i="3"/>
  <c r="DB40" i="3"/>
  <c r="DC40" i="3"/>
  <c r="DD40" i="3"/>
  <c r="DE40" i="3"/>
  <c r="DF40" i="3"/>
  <c r="DG40" i="3"/>
  <c r="CV40" i="3" s="1"/>
  <c r="DH40" i="3"/>
  <c r="DI40" i="3"/>
  <c r="DJ40" i="3"/>
  <c r="DK40" i="3"/>
  <c r="CZ40" i="3" s="1"/>
  <c r="DM40" i="3"/>
  <c r="DN40" i="3"/>
  <c r="DO40" i="3"/>
  <c r="DL40" i="3" s="1"/>
  <c r="DP40" i="3"/>
  <c r="DQ40" i="3"/>
  <c r="DR40" i="3"/>
  <c r="DS40" i="3"/>
  <c r="DT40" i="3"/>
  <c r="DU40" i="3"/>
  <c r="DV40" i="3"/>
  <c r="V41" i="3"/>
  <c r="W41" i="3"/>
  <c r="AH41" i="3"/>
  <c r="AT41" i="3"/>
  <c r="BE41" i="3"/>
  <c r="BR41" i="3"/>
  <c r="BS41" i="3"/>
  <c r="BT41" i="3"/>
  <c r="BU41" i="3"/>
  <c r="BV41" i="3"/>
  <c r="BW41" i="3"/>
  <c r="BX41" i="3"/>
  <c r="BY41" i="3"/>
  <c r="BZ41" i="3"/>
  <c r="CA41" i="3"/>
  <c r="CC41" i="3"/>
  <c r="CD41" i="3"/>
  <c r="CB41" i="3" s="1"/>
  <c r="CE41" i="3"/>
  <c r="CF41" i="3"/>
  <c r="CG41" i="3"/>
  <c r="CH41" i="3"/>
  <c r="CI41" i="3"/>
  <c r="CJ41" i="3"/>
  <c r="CK41" i="3"/>
  <c r="CL41" i="3"/>
  <c r="CS41" i="3"/>
  <c r="CW41" i="3"/>
  <c r="CX41" i="3"/>
  <c r="DB41" i="3"/>
  <c r="DC41" i="3"/>
  <c r="CR41" i="3" s="1"/>
  <c r="DD41" i="3"/>
  <c r="DE41" i="3"/>
  <c r="DA41" i="3" s="1"/>
  <c r="DF41" i="3"/>
  <c r="DG41" i="3"/>
  <c r="CV41" i="3" s="1"/>
  <c r="DH41" i="3"/>
  <c r="DI41" i="3"/>
  <c r="DJ41" i="3"/>
  <c r="DK41" i="3"/>
  <c r="CZ41" i="3" s="1"/>
  <c r="DM41" i="3"/>
  <c r="DN41" i="3"/>
  <c r="DO41" i="3"/>
  <c r="DP41" i="3"/>
  <c r="DQ41" i="3"/>
  <c r="DR41" i="3"/>
  <c r="DS41" i="3"/>
  <c r="DT41" i="3"/>
  <c r="DU41" i="3"/>
  <c r="DV41" i="3"/>
  <c r="W42" i="3"/>
  <c r="AH42" i="3"/>
  <c r="V42" i="3" s="1"/>
  <c r="AS42" i="3"/>
  <c r="AT42" i="3"/>
  <c r="BE42" i="3"/>
  <c r="BR42" i="3"/>
  <c r="BS42" i="3"/>
  <c r="BT42" i="3"/>
  <c r="BU42" i="3"/>
  <c r="BQ42" i="3" s="1"/>
  <c r="BV42" i="3"/>
  <c r="BW42" i="3"/>
  <c r="BX42" i="3"/>
  <c r="BY42" i="3"/>
  <c r="BZ42" i="3"/>
  <c r="CA42" i="3"/>
  <c r="CC42" i="3"/>
  <c r="CD42" i="3"/>
  <c r="CE42" i="3"/>
  <c r="CF42" i="3"/>
  <c r="CG42" i="3"/>
  <c r="CH42" i="3"/>
  <c r="CI42" i="3"/>
  <c r="CJ42" i="3"/>
  <c r="CK42" i="3"/>
  <c r="CL42" i="3"/>
  <c r="CQ42" i="3"/>
  <c r="CR42" i="3"/>
  <c r="CU42" i="3"/>
  <c r="CY42" i="3"/>
  <c r="CZ42" i="3"/>
  <c r="DB42" i="3"/>
  <c r="DC42" i="3"/>
  <c r="DA42" i="3" s="1"/>
  <c r="DD42" i="3"/>
  <c r="DE42" i="3"/>
  <c r="CT42" i="3" s="1"/>
  <c r="DF42" i="3"/>
  <c r="DG42" i="3"/>
  <c r="CV42" i="3" s="1"/>
  <c r="DH42" i="3"/>
  <c r="DI42" i="3"/>
  <c r="CX42" i="3" s="1"/>
  <c r="DJ42" i="3"/>
  <c r="DK42" i="3"/>
  <c r="DM42" i="3"/>
  <c r="DN42" i="3"/>
  <c r="DO42" i="3"/>
  <c r="DL42" i="3" s="1"/>
  <c r="DP42" i="3"/>
  <c r="DQ42" i="3"/>
  <c r="DR42" i="3"/>
  <c r="DS42" i="3"/>
  <c r="DT42" i="3"/>
  <c r="DU42" i="3"/>
  <c r="DV42" i="3"/>
  <c r="V43" i="3"/>
  <c r="W43" i="3"/>
  <c r="AH43" i="3"/>
  <c r="AT43" i="3"/>
  <c r="AS43" i="3" s="1"/>
  <c r="BE43" i="3"/>
  <c r="BR43" i="3"/>
  <c r="BS43" i="3"/>
  <c r="BT43" i="3"/>
  <c r="BU43" i="3"/>
  <c r="BV43" i="3"/>
  <c r="BW43" i="3"/>
  <c r="BX43" i="3"/>
  <c r="BY43" i="3"/>
  <c r="BZ43" i="3"/>
  <c r="CA43" i="3"/>
  <c r="CC43" i="3"/>
  <c r="CD43" i="3"/>
  <c r="CB43" i="3" s="1"/>
  <c r="CE43" i="3"/>
  <c r="CF43" i="3"/>
  <c r="CG43" i="3"/>
  <c r="CH43" i="3"/>
  <c r="CI43" i="3"/>
  <c r="CJ43" i="3"/>
  <c r="CK43" i="3"/>
  <c r="CL43" i="3"/>
  <c r="CS43" i="3"/>
  <c r="CT43" i="3"/>
  <c r="CW43" i="3"/>
  <c r="DB43" i="3"/>
  <c r="DC43" i="3"/>
  <c r="DD43" i="3"/>
  <c r="DE43" i="3"/>
  <c r="DF43" i="3"/>
  <c r="CU43" i="3" s="1"/>
  <c r="DG43" i="3"/>
  <c r="DH43" i="3"/>
  <c r="DI43" i="3"/>
  <c r="CX43" i="3" s="1"/>
  <c r="DJ43" i="3"/>
  <c r="CY43" i="3" s="1"/>
  <c r="DK43" i="3"/>
  <c r="DM43" i="3"/>
  <c r="DN43" i="3"/>
  <c r="DO43" i="3"/>
  <c r="DP43" i="3"/>
  <c r="DQ43" i="3"/>
  <c r="DR43" i="3"/>
  <c r="DS43" i="3"/>
  <c r="DT43" i="3"/>
  <c r="DU43" i="3"/>
  <c r="DV43" i="3"/>
  <c r="W44" i="3"/>
  <c r="AH44" i="3"/>
  <c r="V44" i="3" s="1"/>
  <c r="AS44" i="3"/>
  <c r="AT44" i="3"/>
  <c r="BE44" i="3"/>
  <c r="BR44" i="3"/>
  <c r="BS44" i="3"/>
  <c r="BT44" i="3"/>
  <c r="BQ44" i="3" s="1"/>
  <c r="BP44" i="3" s="1"/>
  <c r="BU44" i="3"/>
  <c r="BV44" i="3"/>
  <c r="BW44" i="3"/>
  <c r="BX44" i="3"/>
  <c r="BY44" i="3"/>
  <c r="BZ44" i="3"/>
  <c r="CA44" i="3"/>
  <c r="CC44" i="3"/>
  <c r="CD44" i="3"/>
  <c r="CE44" i="3"/>
  <c r="CF44" i="3"/>
  <c r="CB44" i="3" s="1"/>
  <c r="CG44" i="3"/>
  <c r="CH44" i="3"/>
  <c r="CI44" i="3"/>
  <c r="CJ44" i="3"/>
  <c r="CK44" i="3"/>
  <c r="CL44" i="3"/>
  <c r="CQ44" i="3"/>
  <c r="CY44" i="3"/>
  <c r="DB44" i="3"/>
  <c r="DC44" i="3"/>
  <c r="DD44" i="3"/>
  <c r="DE44" i="3"/>
  <c r="DF44" i="3"/>
  <c r="DG44" i="3"/>
  <c r="CV44" i="3" s="1"/>
  <c r="DH44" i="3"/>
  <c r="DI44" i="3"/>
  <c r="DJ44" i="3"/>
  <c r="DK44" i="3"/>
  <c r="CZ44" i="3" s="1"/>
  <c r="DM44" i="3"/>
  <c r="DN44" i="3"/>
  <c r="DO44" i="3"/>
  <c r="DL44" i="3" s="1"/>
  <c r="DP44" i="3"/>
  <c r="DQ44" i="3"/>
  <c r="CU44" i="3" s="1"/>
  <c r="DR44" i="3"/>
  <c r="DS44" i="3"/>
  <c r="DT44" i="3"/>
  <c r="DU44" i="3"/>
  <c r="DV44" i="3"/>
  <c r="V45" i="3"/>
  <c r="W45" i="3"/>
  <c r="AH45" i="3"/>
  <c r="AT45" i="3"/>
  <c r="BE45" i="3"/>
  <c r="BR45" i="3"/>
  <c r="BS45" i="3"/>
  <c r="BT45" i="3"/>
  <c r="BU45" i="3"/>
  <c r="BV45" i="3"/>
  <c r="BW45" i="3"/>
  <c r="BX45" i="3"/>
  <c r="BY45" i="3"/>
  <c r="BZ45" i="3"/>
  <c r="CA45" i="3"/>
  <c r="CC45" i="3"/>
  <c r="CD45" i="3"/>
  <c r="CE45" i="3"/>
  <c r="CF45" i="3"/>
  <c r="CB45" i="3" s="1"/>
  <c r="CG45" i="3"/>
  <c r="CH45" i="3"/>
  <c r="CI45" i="3"/>
  <c r="CJ45" i="3"/>
  <c r="CK45" i="3"/>
  <c r="CL45" i="3"/>
  <c r="DB45" i="3"/>
  <c r="DC45" i="3"/>
  <c r="CR45" i="3" s="1"/>
  <c r="DD45" i="3"/>
  <c r="DE45" i="3"/>
  <c r="DF45" i="3"/>
  <c r="CU45" i="3" s="1"/>
  <c r="DG45" i="3"/>
  <c r="CV45" i="3" s="1"/>
  <c r="DH45" i="3"/>
  <c r="DI45" i="3"/>
  <c r="DJ45" i="3"/>
  <c r="CY45" i="3" s="1"/>
  <c r="DK45" i="3"/>
  <c r="CZ45" i="3" s="1"/>
  <c r="DM45" i="3"/>
  <c r="DN45" i="3"/>
  <c r="DO45" i="3"/>
  <c r="CS45" i="3" s="1"/>
  <c r="DP45" i="3"/>
  <c r="CT45" i="3" s="1"/>
  <c r="DQ45" i="3"/>
  <c r="DR45" i="3"/>
  <c r="DS45" i="3"/>
  <c r="CW45" i="3" s="1"/>
  <c r="DT45" i="3"/>
  <c r="CX45" i="3" s="1"/>
  <c r="DU45" i="3"/>
  <c r="DV45" i="3"/>
  <c r="W46" i="3"/>
  <c r="V46" i="3" s="1"/>
  <c r="AH46" i="3"/>
  <c r="AT46" i="3"/>
  <c r="BE46" i="3"/>
  <c r="BR46" i="3"/>
  <c r="BS46" i="3"/>
  <c r="BT46" i="3"/>
  <c r="BU46" i="3"/>
  <c r="BV46" i="3"/>
  <c r="BW46" i="3"/>
  <c r="BX46" i="3"/>
  <c r="BY46" i="3"/>
  <c r="BZ46" i="3"/>
  <c r="CA46" i="3"/>
  <c r="CC46" i="3"/>
  <c r="CD46" i="3"/>
  <c r="CE46" i="3"/>
  <c r="CF46" i="3"/>
  <c r="CG46" i="3"/>
  <c r="CH46" i="3"/>
  <c r="CI46" i="3"/>
  <c r="CJ46" i="3"/>
  <c r="CK46" i="3"/>
  <c r="CL46" i="3"/>
  <c r="CS46" i="3"/>
  <c r="CW46" i="3"/>
  <c r="CX46" i="3"/>
  <c r="DB46" i="3"/>
  <c r="DC46" i="3"/>
  <c r="CR46" i="3" s="1"/>
  <c r="DD46" i="3"/>
  <c r="DE46" i="3"/>
  <c r="DA46" i="3" s="1"/>
  <c r="DF46" i="3"/>
  <c r="DG46" i="3"/>
  <c r="CV46" i="3" s="1"/>
  <c r="DH46" i="3"/>
  <c r="DI46" i="3"/>
  <c r="DJ46" i="3"/>
  <c r="DK46" i="3"/>
  <c r="CZ46" i="3" s="1"/>
  <c r="DM46" i="3"/>
  <c r="DN46" i="3"/>
  <c r="DO46" i="3"/>
  <c r="DP46" i="3"/>
  <c r="DQ46" i="3"/>
  <c r="DR46" i="3"/>
  <c r="DS46" i="3"/>
  <c r="DT46" i="3"/>
  <c r="DU46" i="3"/>
  <c r="DV46" i="3"/>
  <c r="W47" i="3"/>
  <c r="AH47" i="3"/>
  <c r="V47" i="3" s="1"/>
  <c r="AS47" i="3"/>
  <c r="AT47" i="3"/>
  <c r="BE47" i="3"/>
  <c r="BR47" i="3"/>
  <c r="BS47" i="3"/>
  <c r="BT47" i="3"/>
  <c r="BU47" i="3"/>
  <c r="BQ47" i="3" s="1"/>
  <c r="BV47" i="3"/>
  <c r="BW47" i="3"/>
  <c r="BX47" i="3"/>
  <c r="BY47" i="3"/>
  <c r="BZ47" i="3"/>
  <c r="CA47" i="3"/>
  <c r="CC47" i="3"/>
  <c r="CB47" i="3" s="1"/>
  <c r="CD47" i="3"/>
  <c r="CE47" i="3"/>
  <c r="CF47" i="3"/>
  <c r="CG47" i="3"/>
  <c r="CH47" i="3"/>
  <c r="CI47" i="3"/>
  <c r="CJ47" i="3"/>
  <c r="CK47" i="3"/>
  <c r="CL47" i="3"/>
  <c r="CQ47" i="3"/>
  <c r="CR47" i="3"/>
  <c r="CU47" i="3"/>
  <c r="CY47" i="3"/>
  <c r="CZ47" i="3"/>
  <c r="DB47" i="3"/>
  <c r="DC47" i="3"/>
  <c r="DA47" i="3" s="1"/>
  <c r="DD47" i="3"/>
  <c r="DE47" i="3"/>
  <c r="CT47" i="3" s="1"/>
  <c r="DF47" i="3"/>
  <c r="DG47" i="3"/>
  <c r="CV47" i="3" s="1"/>
  <c r="DH47" i="3"/>
  <c r="DI47" i="3"/>
  <c r="CX47" i="3" s="1"/>
  <c r="DJ47" i="3"/>
  <c r="DK47" i="3"/>
  <c r="DM47" i="3"/>
  <c r="DN47" i="3"/>
  <c r="DO47" i="3"/>
  <c r="DL47" i="3" s="1"/>
  <c r="DP47" i="3"/>
  <c r="DQ47" i="3"/>
  <c r="DR47" i="3"/>
  <c r="DS47" i="3"/>
  <c r="DT47" i="3"/>
  <c r="DU47" i="3"/>
  <c r="DV47" i="3"/>
  <c r="W48" i="3"/>
  <c r="V48" i="3" s="1"/>
  <c r="AH48" i="3"/>
  <c r="AT48" i="3"/>
  <c r="AS48" i="3" s="1"/>
  <c r="BE48" i="3"/>
  <c r="BR48" i="3"/>
  <c r="BS48" i="3"/>
  <c r="BT48" i="3"/>
  <c r="BU48" i="3"/>
  <c r="BV48" i="3"/>
  <c r="BW48" i="3"/>
  <c r="BX48" i="3"/>
  <c r="BY48" i="3"/>
  <c r="BZ48" i="3"/>
  <c r="CA48" i="3"/>
  <c r="CC48" i="3"/>
  <c r="CD48" i="3"/>
  <c r="CE48" i="3"/>
  <c r="CF48" i="3"/>
  <c r="CG48" i="3"/>
  <c r="CH48" i="3"/>
  <c r="CI48" i="3"/>
  <c r="CJ48" i="3"/>
  <c r="CK48" i="3"/>
  <c r="CL48" i="3"/>
  <c r="CS48" i="3"/>
  <c r="CW48" i="3"/>
  <c r="DB48" i="3"/>
  <c r="CQ48" i="3" s="1"/>
  <c r="DC48" i="3"/>
  <c r="DD48" i="3"/>
  <c r="DE48" i="3"/>
  <c r="CT48" i="3" s="1"/>
  <c r="DF48" i="3"/>
  <c r="CU48" i="3" s="1"/>
  <c r="DG48" i="3"/>
  <c r="DH48" i="3"/>
  <c r="DI48" i="3"/>
  <c r="CX48" i="3" s="1"/>
  <c r="DJ48" i="3"/>
  <c r="CY48" i="3" s="1"/>
  <c r="DK48" i="3"/>
  <c r="DM48" i="3"/>
  <c r="DN48" i="3"/>
  <c r="DO48" i="3"/>
  <c r="DP48" i="3"/>
  <c r="DQ48" i="3"/>
  <c r="DR48" i="3"/>
  <c r="DS48" i="3"/>
  <c r="DT48" i="3"/>
  <c r="DU48" i="3"/>
  <c r="DV48" i="3"/>
  <c r="W49" i="3"/>
  <c r="AH49" i="3"/>
  <c r="V49" i="3" s="1"/>
  <c r="AS49" i="3"/>
  <c r="AT49" i="3"/>
  <c r="BE49" i="3"/>
  <c r="BR49" i="3"/>
  <c r="BS49" i="3"/>
  <c r="BT49" i="3"/>
  <c r="BQ49" i="3" s="1"/>
  <c r="BU49" i="3"/>
  <c r="BV49" i="3"/>
  <c r="BW49" i="3"/>
  <c r="BX49" i="3"/>
  <c r="BY49" i="3"/>
  <c r="BZ49" i="3"/>
  <c r="CA49" i="3"/>
  <c r="CC49" i="3"/>
  <c r="CB49" i="3" s="1"/>
  <c r="CD49" i="3"/>
  <c r="CE49" i="3"/>
  <c r="CF49" i="3"/>
  <c r="CG49" i="3"/>
  <c r="CH49" i="3"/>
  <c r="CI49" i="3"/>
  <c r="CJ49" i="3"/>
  <c r="CK49" i="3"/>
  <c r="CL49" i="3"/>
  <c r="CQ49" i="3"/>
  <c r="CU49" i="3"/>
  <c r="CV49" i="3"/>
  <c r="CY49" i="3"/>
  <c r="DB49" i="3"/>
  <c r="DC49" i="3"/>
  <c r="DD49" i="3"/>
  <c r="CS49" i="3" s="1"/>
  <c r="DE49" i="3"/>
  <c r="DF49" i="3"/>
  <c r="DG49" i="3"/>
  <c r="DH49" i="3"/>
  <c r="CW49" i="3" s="1"/>
  <c r="DI49" i="3"/>
  <c r="DJ49" i="3"/>
  <c r="DK49" i="3"/>
  <c r="CZ49" i="3" s="1"/>
  <c r="DM49" i="3"/>
  <c r="DN49" i="3"/>
  <c r="DO49" i="3"/>
  <c r="DP49" i="3"/>
  <c r="DL49" i="3" s="1"/>
  <c r="DQ49" i="3"/>
  <c r="DR49" i="3"/>
  <c r="DS49" i="3"/>
  <c r="DT49" i="3"/>
  <c r="DU49" i="3"/>
  <c r="DV49" i="3"/>
  <c r="W50" i="3"/>
  <c r="V50" i="3" s="1"/>
  <c r="AH50" i="3"/>
  <c r="AT50" i="3"/>
  <c r="BE50" i="3"/>
  <c r="BR50" i="3"/>
  <c r="BQ50" i="3" s="1"/>
  <c r="BS50" i="3"/>
  <c r="BT50" i="3"/>
  <c r="BU50" i="3"/>
  <c r="BV50" i="3"/>
  <c r="BW50" i="3"/>
  <c r="BX50" i="3"/>
  <c r="BY50" i="3"/>
  <c r="BZ50" i="3"/>
  <c r="CA50" i="3"/>
  <c r="CC50" i="3"/>
  <c r="CD50" i="3"/>
  <c r="CE50" i="3"/>
  <c r="CF50" i="3"/>
  <c r="CG50" i="3"/>
  <c r="CH50" i="3"/>
  <c r="CI50" i="3"/>
  <c r="CJ50" i="3"/>
  <c r="CK50" i="3"/>
  <c r="CL50" i="3"/>
  <c r="CS50" i="3"/>
  <c r="CW50" i="3"/>
  <c r="CX50" i="3"/>
  <c r="DB50" i="3"/>
  <c r="DC50" i="3"/>
  <c r="CR50" i="3" s="1"/>
  <c r="DD50" i="3"/>
  <c r="DE50" i="3"/>
  <c r="DA50" i="3" s="1"/>
  <c r="DF50" i="3"/>
  <c r="DG50" i="3"/>
  <c r="CV50" i="3" s="1"/>
  <c r="DH50" i="3"/>
  <c r="DI50" i="3"/>
  <c r="DJ50" i="3"/>
  <c r="DK50" i="3"/>
  <c r="CZ50" i="3" s="1"/>
  <c r="DM50" i="3"/>
  <c r="DN50" i="3"/>
  <c r="DO50" i="3"/>
  <c r="DP50" i="3"/>
  <c r="DQ50" i="3"/>
  <c r="DR50" i="3"/>
  <c r="DS50" i="3"/>
  <c r="DT50" i="3"/>
  <c r="DU50" i="3"/>
  <c r="DV50" i="3"/>
  <c r="W51" i="3"/>
  <c r="AH51" i="3"/>
  <c r="V51" i="3" s="1"/>
  <c r="AS51" i="3"/>
  <c r="AT51" i="3"/>
  <c r="BE51" i="3"/>
  <c r="BR51" i="3"/>
  <c r="BS51" i="3"/>
  <c r="BT51" i="3"/>
  <c r="BU51" i="3"/>
  <c r="BQ51" i="3" s="1"/>
  <c r="BP51" i="3" s="1"/>
  <c r="BV51" i="3"/>
  <c r="BW51" i="3"/>
  <c r="BX51" i="3"/>
  <c r="BY51" i="3"/>
  <c r="BZ51" i="3"/>
  <c r="CA51" i="3"/>
  <c r="CC51" i="3"/>
  <c r="CB51" i="3" s="1"/>
  <c r="CD51" i="3"/>
  <c r="CE51" i="3"/>
  <c r="CF51" i="3"/>
  <c r="CG51" i="3"/>
  <c r="CH51" i="3"/>
  <c r="CI51" i="3"/>
  <c r="CJ51" i="3"/>
  <c r="CK51" i="3"/>
  <c r="CL51" i="3"/>
  <c r="CQ51" i="3"/>
  <c r="CR51" i="3"/>
  <c r="CU51" i="3"/>
  <c r="CY51" i="3"/>
  <c r="CZ51" i="3"/>
  <c r="DB51" i="3"/>
  <c r="DC51" i="3"/>
  <c r="DA51" i="3" s="1"/>
  <c r="DD51" i="3"/>
  <c r="DE51" i="3"/>
  <c r="CT51" i="3" s="1"/>
  <c r="DF51" i="3"/>
  <c r="DG51" i="3"/>
  <c r="CV51" i="3" s="1"/>
  <c r="DH51" i="3"/>
  <c r="DI51" i="3"/>
  <c r="CX51" i="3" s="1"/>
  <c r="DJ51" i="3"/>
  <c r="DK51" i="3"/>
  <c r="DM51" i="3"/>
  <c r="DN51" i="3"/>
  <c r="DO51" i="3"/>
  <c r="DL51" i="3" s="1"/>
  <c r="DP51" i="3"/>
  <c r="DQ51" i="3"/>
  <c r="DR51" i="3"/>
  <c r="DS51" i="3"/>
  <c r="DT51" i="3"/>
  <c r="DU51" i="3"/>
  <c r="DV51" i="3"/>
  <c r="V52" i="3"/>
  <c r="W52" i="3"/>
  <c r="AH52" i="3"/>
  <c r="AT52" i="3"/>
  <c r="AS52" i="3" s="1"/>
  <c r="BE52" i="3"/>
  <c r="BR52" i="3"/>
  <c r="BS52" i="3"/>
  <c r="BT52" i="3"/>
  <c r="BU52" i="3"/>
  <c r="BV52" i="3"/>
  <c r="BW52" i="3"/>
  <c r="BX52" i="3"/>
  <c r="BY52" i="3"/>
  <c r="BZ52" i="3"/>
  <c r="CA52" i="3"/>
  <c r="CC52" i="3"/>
  <c r="CD52" i="3"/>
  <c r="CE52" i="3"/>
  <c r="CF52" i="3"/>
  <c r="CG52" i="3"/>
  <c r="CH52" i="3"/>
  <c r="CI52" i="3"/>
  <c r="CJ52" i="3"/>
  <c r="CK52" i="3"/>
  <c r="CL52" i="3"/>
  <c r="CS52" i="3"/>
  <c r="CT52" i="3"/>
  <c r="CW52" i="3"/>
  <c r="DB52" i="3"/>
  <c r="CQ52" i="3" s="1"/>
  <c r="DC52" i="3"/>
  <c r="DD52" i="3"/>
  <c r="DE52" i="3"/>
  <c r="DF52" i="3"/>
  <c r="CU52" i="3" s="1"/>
  <c r="DG52" i="3"/>
  <c r="DH52" i="3"/>
  <c r="DI52" i="3"/>
  <c r="CX52" i="3" s="1"/>
  <c r="DJ52" i="3"/>
  <c r="CY52" i="3" s="1"/>
  <c r="DK52" i="3"/>
  <c r="DM52" i="3"/>
  <c r="DN52" i="3"/>
  <c r="DO52" i="3"/>
  <c r="DP52" i="3"/>
  <c r="DQ52" i="3"/>
  <c r="DR52" i="3"/>
  <c r="DS52" i="3"/>
  <c r="DT52" i="3"/>
  <c r="DU52" i="3"/>
  <c r="DV52" i="3"/>
  <c r="W53" i="3"/>
  <c r="AH53" i="3"/>
  <c r="V53" i="3" s="1"/>
  <c r="AS53" i="3"/>
  <c r="AT53" i="3"/>
  <c r="BE53" i="3"/>
  <c r="BR53" i="3"/>
  <c r="BS53" i="3"/>
  <c r="BT53" i="3"/>
  <c r="BQ53" i="3" s="1"/>
  <c r="BU53" i="3"/>
  <c r="BV53" i="3"/>
  <c r="BW53" i="3"/>
  <c r="BX53" i="3"/>
  <c r="BY53" i="3"/>
  <c r="BZ53" i="3"/>
  <c r="CA53" i="3"/>
  <c r="CC53" i="3"/>
  <c r="CD53" i="3"/>
  <c r="CE53" i="3"/>
  <c r="CF53" i="3"/>
  <c r="CB53" i="3" s="1"/>
  <c r="CG53" i="3"/>
  <c r="CH53" i="3"/>
  <c r="CI53" i="3"/>
  <c r="CJ53" i="3"/>
  <c r="CK53" i="3"/>
  <c r="CL53" i="3"/>
  <c r="CQ53" i="3"/>
  <c r="CU53" i="3"/>
  <c r="CY53" i="3"/>
  <c r="DB53" i="3"/>
  <c r="DC53" i="3"/>
  <c r="DD53" i="3"/>
  <c r="DE53" i="3"/>
  <c r="DF53" i="3"/>
  <c r="DG53" i="3"/>
  <c r="CV53" i="3" s="1"/>
  <c r="DH53" i="3"/>
  <c r="DI53" i="3"/>
  <c r="DJ53" i="3"/>
  <c r="DK53" i="3"/>
  <c r="CZ53" i="3" s="1"/>
  <c r="DM53" i="3"/>
  <c r="DN53" i="3"/>
  <c r="DO53" i="3"/>
  <c r="DL53" i="3" s="1"/>
  <c r="DP53" i="3"/>
  <c r="DQ53" i="3"/>
  <c r="DR53" i="3"/>
  <c r="DS53" i="3"/>
  <c r="DT53" i="3"/>
  <c r="DU53" i="3"/>
  <c r="DV53" i="3"/>
  <c r="V54" i="3"/>
  <c r="W54" i="3"/>
  <c r="AH54" i="3"/>
  <c r="AT54" i="3"/>
  <c r="BE54" i="3"/>
  <c r="BR54" i="3"/>
  <c r="BS54" i="3"/>
  <c r="BT54" i="3"/>
  <c r="BU54" i="3"/>
  <c r="BV54" i="3"/>
  <c r="BW54" i="3"/>
  <c r="BX54" i="3"/>
  <c r="BY54" i="3"/>
  <c r="BZ54" i="3"/>
  <c r="CA54" i="3"/>
  <c r="CC54" i="3"/>
  <c r="CD54" i="3"/>
  <c r="CB54" i="3" s="1"/>
  <c r="CE54" i="3"/>
  <c r="CF54" i="3"/>
  <c r="CG54" i="3"/>
  <c r="CH54" i="3"/>
  <c r="CI54" i="3"/>
  <c r="CJ54" i="3"/>
  <c r="CK54" i="3"/>
  <c r="CL54" i="3"/>
  <c r="CS54" i="3"/>
  <c r="CW54" i="3"/>
  <c r="CX54" i="3"/>
  <c r="DB54" i="3"/>
  <c r="DC54" i="3"/>
  <c r="CR54" i="3" s="1"/>
  <c r="DD54" i="3"/>
  <c r="DE54" i="3"/>
  <c r="DA54" i="3" s="1"/>
  <c r="DF54" i="3"/>
  <c r="DG54" i="3"/>
  <c r="CV54" i="3" s="1"/>
  <c r="DH54" i="3"/>
  <c r="DI54" i="3"/>
  <c r="DJ54" i="3"/>
  <c r="DK54" i="3"/>
  <c r="CZ54" i="3" s="1"/>
  <c r="DM54" i="3"/>
  <c r="DL54" i="3" s="1"/>
  <c r="DN54" i="3"/>
  <c r="DO54" i="3"/>
  <c r="DP54" i="3"/>
  <c r="DQ54" i="3"/>
  <c r="DR54" i="3"/>
  <c r="DS54" i="3"/>
  <c r="DT54" i="3"/>
  <c r="DU54" i="3"/>
  <c r="DV54" i="3"/>
  <c r="W55" i="3"/>
  <c r="AH55" i="3"/>
  <c r="V55" i="3" s="1"/>
  <c r="AS55" i="3"/>
  <c r="AT55" i="3"/>
  <c r="BE55" i="3"/>
  <c r="BR55" i="3"/>
  <c r="BS55" i="3"/>
  <c r="BT55" i="3"/>
  <c r="BU55" i="3"/>
  <c r="BQ55" i="3" s="1"/>
  <c r="BV55" i="3"/>
  <c r="BW55" i="3"/>
  <c r="BX55" i="3"/>
  <c r="BY55" i="3"/>
  <c r="BZ55" i="3"/>
  <c r="CA55" i="3"/>
  <c r="CC55" i="3"/>
  <c r="CB55" i="3" s="1"/>
  <c r="CD55" i="3"/>
  <c r="CE55" i="3"/>
  <c r="CF55" i="3"/>
  <c r="CG55" i="3"/>
  <c r="CH55" i="3"/>
  <c r="CI55" i="3"/>
  <c r="CJ55" i="3"/>
  <c r="CK55" i="3"/>
  <c r="CL55" i="3"/>
  <c r="CQ55" i="3"/>
  <c r="CR55" i="3"/>
  <c r="CU55" i="3"/>
  <c r="CY55" i="3"/>
  <c r="CZ55" i="3"/>
  <c r="DB55" i="3"/>
  <c r="DC55" i="3"/>
  <c r="DA55" i="3" s="1"/>
  <c r="DD55" i="3"/>
  <c r="DE55" i="3"/>
  <c r="CT55" i="3" s="1"/>
  <c r="DF55" i="3"/>
  <c r="DG55" i="3"/>
  <c r="CV55" i="3" s="1"/>
  <c r="DH55" i="3"/>
  <c r="DI55" i="3"/>
  <c r="CX55" i="3" s="1"/>
  <c r="DJ55" i="3"/>
  <c r="DK55" i="3"/>
  <c r="DM55" i="3"/>
  <c r="DN55" i="3"/>
  <c r="DO55" i="3"/>
  <c r="DL55" i="3" s="1"/>
  <c r="DP55" i="3"/>
  <c r="DQ55" i="3"/>
  <c r="DR55" i="3"/>
  <c r="DS55" i="3"/>
  <c r="DT55" i="3"/>
  <c r="DU55" i="3"/>
  <c r="DV55" i="3"/>
  <c r="V56" i="3"/>
  <c r="W56" i="3"/>
  <c r="AH56" i="3"/>
  <c r="AT56" i="3"/>
  <c r="AS56" i="3" s="1"/>
  <c r="BE56" i="3"/>
  <c r="BR56" i="3"/>
  <c r="BS56" i="3"/>
  <c r="BT56" i="3"/>
  <c r="BU56" i="3"/>
  <c r="BV56" i="3"/>
  <c r="BW56" i="3"/>
  <c r="BX56" i="3"/>
  <c r="BY56" i="3"/>
  <c r="BZ56" i="3"/>
  <c r="CA56" i="3"/>
  <c r="CC56" i="3"/>
  <c r="CD56" i="3"/>
  <c r="CB56" i="3" s="1"/>
  <c r="CE56" i="3"/>
  <c r="CF56" i="3"/>
  <c r="CG56" i="3"/>
  <c r="CH56" i="3"/>
  <c r="CI56" i="3"/>
  <c r="CJ56" i="3"/>
  <c r="CK56" i="3"/>
  <c r="CL56" i="3"/>
  <c r="CS56" i="3"/>
  <c r="CT56" i="3"/>
  <c r="CW56" i="3"/>
  <c r="DB56" i="3"/>
  <c r="CQ56" i="3" s="1"/>
  <c r="DC56" i="3"/>
  <c r="DD56" i="3"/>
  <c r="DE56" i="3"/>
  <c r="DF56" i="3"/>
  <c r="CU56" i="3" s="1"/>
  <c r="DG56" i="3"/>
  <c r="DH56" i="3"/>
  <c r="DI56" i="3"/>
  <c r="CX56" i="3" s="1"/>
  <c r="DJ56" i="3"/>
  <c r="CY56" i="3" s="1"/>
  <c r="DK56" i="3"/>
  <c r="DM56" i="3"/>
  <c r="DN56" i="3"/>
  <c r="DO56" i="3"/>
  <c r="DP56" i="3"/>
  <c r="DQ56" i="3"/>
  <c r="DR56" i="3"/>
  <c r="DS56" i="3"/>
  <c r="DT56" i="3"/>
  <c r="DU56" i="3"/>
  <c r="DV56" i="3"/>
  <c r="W57" i="3"/>
  <c r="AH57" i="3"/>
  <c r="V57" i="3" s="1"/>
  <c r="AS57" i="3"/>
  <c r="AT57" i="3"/>
  <c r="BE57" i="3"/>
  <c r="BR57" i="3"/>
  <c r="BS57" i="3"/>
  <c r="BT57" i="3"/>
  <c r="BQ57" i="3" s="1"/>
  <c r="BP57" i="3" s="1"/>
  <c r="BU57" i="3"/>
  <c r="BV57" i="3"/>
  <c r="BW57" i="3"/>
  <c r="BX57" i="3"/>
  <c r="BY57" i="3"/>
  <c r="BZ57" i="3"/>
  <c r="CA57" i="3"/>
  <c r="CC57" i="3"/>
  <c r="CD57" i="3"/>
  <c r="CE57" i="3"/>
  <c r="CF57" i="3"/>
  <c r="CB57" i="3" s="1"/>
  <c r="CG57" i="3"/>
  <c r="CH57" i="3"/>
  <c r="CI57" i="3"/>
  <c r="CJ57" i="3"/>
  <c r="CK57" i="3"/>
  <c r="CL57" i="3"/>
  <c r="CQ57" i="3"/>
  <c r="CU57" i="3"/>
  <c r="CV57" i="3"/>
  <c r="CY57" i="3"/>
  <c r="DB57" i="3"/>
  <c r="DC57" i="3"/>
  <c r="DD57" i="3"/>
  <c r="CS57" i="3" s="1"/>
  <c r="DE57" i="3"/>
  <c r="DF57" i="3"/>
  <c r="DG57" i="3"/>
  <c r="DH57" i="3"/>
  <c r="CW57" i="3" s="1"/>
  <c r="DI57" i="3"/>
  <c r="DJ57" i="3"/>
  <c r="DK57" i="3"/>
  <c r="CZ57" i="3" s="1"/>
  <c r="DM57" i="3"/>
  <c r="DN57" i="3"/>
  <c r="DO57" i="3"/>
  <c r="DP57" i="3"/>
  <c r="DL57" i="3" s="1"/>
  <c r="DQ57" i="3"/>
  <c r="DR57" i="3"/>
  <c r="DS57" i="3"/>
  <c r="DT57" i="3"/>
  <c r="DU57" i="3"/>
  <c r="DV57" i="3"/>
  <c r="W58" i="3"/>
  <c r="V58" i="3" s="1"/>
  <c r="AH58" i="3"/>
  <c r="AT58" i="3"/>
  <c r="BE58" i="3"/>
  <c r="BR58" i="3"/>
  <c r="BS58" i="3"/>
  <c r="BT58" i="3"/>
  <c r="BU58" i="3"/>
  <c r="BV58" i="3"/>
  <c r="BW58" i="3"/>
  <c r="BX58" i="3"/>
  <c r="BY58" i="3"/>
  <c r="BZ58" i="3"/>
  <c r="CA58" i="3"/>
  <c r="CC58" i="3"/>
  <c r="CD58" i="3"/>
  <c r="CE58" i="3"/>
  <c r="CF58" i="3"/>
  <c r="CG58" i="3"/>
  <c r="CH58" i="3"/>
  <c r="CI58" i="3"/>
  <c r="CJ58" i="3"/>
  <c r="CK58" i="3"/>
  <c r="CL58" i="3"/>
  <c r="CS58" i="3"/>
  <c r="CW58" i="3"/>
  <c r="CX58" i="3"/>
  <c r="DB58" i="3"/>
  <c r="DC58" i="3"/>
  <c r="CR58" i="3" s="1"/>
  <c r="DD58" i="3"/>
  <c r="DE58" i="3"/>
  <c r="DA58" i="3" s="1"/>
  <c r="DF58" i="3"/>
  <c r="DG58" i="3"/>
  <c r="CV58" i="3" s="1"/>
  <c r="DH58" i="3"/>
  <c r="DI58" i="3"/>
  <c r="DJ58" i="3"/>
  <c r="DK58" i="3"/>
  <c r="CZ58" i="3" s="1"/>
  <c r="DM58" i="3"/>
  <c r="DN58" i="3"/>
  <c r="DO58" i="3"/>
  <c r="DP58" i="3"/>
  <c r="DQ58" i="3"/>
  <c r="DR58" i="3"/>
  <c r="DS58" i="3"/>
  <c r="DT58" i="3"/>
  <c r="DU58" i="3"/>
  <c r="DV58" i="3"/>
  <c r="CR59" i="3"/>
  <c r="CS59" i="3"/>
  <c r="CV59" i="3"/>
  <c r="CZ59" i="3"/>
  <c r="DB59" i="3"/>
  <c r="CQ59" i="3" s="1"/>
  <c r="DC59" i="3"/>
  <c r="DD59" i="3"/>
  <c r="DE59" i="3"/>
  <c r="CT59" i="3" s="1"/>
  <c r="DF59" i="3"/>
  <c r="CU59" i="3" s="1"/>
  <c r="DG59" i="3"/>
  <c r="DH59" i="3"/>
  <c r="CW59" i="3" s="1"/>
  <c r="DI59" i="3"/>
  <c r="CX59" i="3" s="1"/>
  <c r="DJ59" i="3"/>
  <c r="CY59" i="3" s="1"/>
  <c r="DK59" i="3"/>
  <c r="DM59" i="3"/>
  <c r="DN59" i="3"/>
  <c r="DO59" i="3"/>
  <c r="DP59" i="3"/>
  <c r="DQ59" i="3"/>
  <c r="DR59" i="3"/>
  <c r="DS59" i="3"/>
  <c r="DT59" i="3"/>
  <c r="DU59" i="3"/>
  <c r="DV59" i="3"/>
  <c r="D9" i="4"/>
  <c r="B18" i="4"/>
  <c r="B19" i="4"/>
  <c r="B20" i="4"/>
  <c r="B21" i="4"/>
  <c r="B37" i="4"/>
  <c r="B22" i="4"/>
  <c r="B23" i="4"/>
  <c r="B24" i="4"/>
  <c r="B25" i="4"/>
  <c r="B41" i="4"/>
  <c r="B26" i="4"/>
  <c r="B27" i="4"/>
  <c r="G31" i="4"/>
  <c r="K31" i="4"/>
  <c r="B36" i="4"/>
  <c r="B39" i="4"/>
  <c r="B40" i="4"/>
  <c r="B42" i="4"/>
  <c r="B43" i="4"/>
  <c r="B52" i="4"/>
  <c r="B53" i="4"/>
  <c r="B55" i="4"/>
  <c r="B56" i="4"/>
  <c r="B57" i="4"/>
  <c r="B58" i="4"/>
  <c r="B59" i="4"/>
  <c r="L7" i="5"/>
  <c r="M7" i="5"/>
  <c r="N7" i="5"/>
  <c r="O7" i="5"/>
  <c r="P7" i="5"/>
  <c r="Q7" i="5"/>
  <c r="R7" i="5"/>
  <c r="S7" i="5"/>
  <c r="T7" i="5"/>
  <c r="U7" i="5"/>
  <c r="X9" i="5"/>
  <c r="Y9" i="5"/>
  <c r="Z9" i="5"/>
  <c r="AA9" i="5"/>
  <c r="AB9" i="5"/>
  <c r="AC9" i="5"/>
  <c r="AD9" i="5"/>
  <c r="AE9" i="5"/>
  <c r="AF9" i="5"/>
  <c r="AG9" i="5"/>
  <c r="AI9" i="5"/>
  <c r="AJ9" i="5"/>
  <c r="AK9" i="5"/>
  <c r="AL9" i="5"/>
  <c r="AM9" i="5"/>
  <c r="AN9" i="5"/>
  <c r="AO9" i="5"/>
  <c r="AP9" i="5"/>
  <c r="AQ9" i="5"/>
  <c r="AR9" i="5"/>
  <c r="AU9" i="5"/>
  <c r="AV9" i="5"/>
  <c r="AW9" i="5"/>
  <c r="AX9" i="5"/>
  <c r="AY9" i="5"/>
  <c r="AZ9" i="5"/>
  <c r="BA9" i="5"/>
  <c r="BB9" i="5"/>
  <c r="BC9" i="5"/>
  <c r="BD9" i="5"/>
  <c r="BF9" i="5"/>
  <c r="BG9" i="5"/>
  <c r="BH9" i="5"/>
  <c r="BI9" i="5"/>
  <c r="BJ9" i="5"/>
  <c r="BK9" i="5"/>
  <c r="BL9" i="5"/>
  <c r="BM9" i="5"/>
  <c r="BN9" i="5"/>
  <c r="BO9" i="5"/>
  <c r="BR9" i="5"/>
  <c r="BS9" i="5"/>
  <c r="BT9" i="5"/>
  <c r="BU9" i="5"/>
  <c r="BV9" i="5"/>
  <c r="BW9" i="5"/>
  <c r="BX9" i="5"/>
  <c r="BY9" i="5"/>
  <c r="BZ9" i="5"/>
  <c r="CA9" i="5"/>
  <c r="CC9" i="5"/>
  <c r="CD9" i="5"/>
  <c r="CE9" i="5"/>
  <c r="CF9" i="5"/>
  <c r="CG9" i="5"/>
  <c r="CH9" i="5"/>
  <c r="CI9" i="5"/>
  <c r="CJ9" i="5"/>
  <c r="CK9" i="5"/>
  <c r="CL9" i="5"/>
  <c r="CQ9" i="5"/>
  <c r="CR9" i="5"/>
  <c r="CS9" i="5"/>
  <c r="CT9" i="5"/>
  <c r="CU9" i="5"/>
  <c r="CV9" i="5"/>
  <c r="CW9" i="5"/>
  <c r="CX9" i="5"/>
  <c r="CY9" i="5"/>
  <c r="CZ9" i="5"/>
  <c r="DB9" i="5"/>
  <c r="DC9" i="5"/>
  <c r="DD9" i="5"/>
  <c r="DE9" i="5"/>
  <c r="DF9" i="5"/>
  <c r="DG9" i="5"/>
  <c r="DH9" i="5"/>
  <c r="DI9" i="5"/>
  <c r="DJ9" i="5"/>
  <c r="DK9" i="5"/>
  <c r="DM9" i="5"/>
  <c r="DN9" i="5"/>
  <c r="DO9" i="5"/>
  <c r="DP9" i="5"/>
  <c r="DQ9" i="5"/>
  <c r="DR9" i="5"/>
  <c r="DS9" i="5"/>
  <c r="DT9" i="5"/>
  <c r="DU9" i="5"/>
  <c r="DV9" i="5"/>
  <c r="X10" i="5"/>
  <c r="Y10" i="5"/>
  <c r="Z10" i="5"/>
  <c r="AA10" i="5"/>
  <c r="AB10" i="5"/>
  <c r="AC10" i="5"/>
  <c r="AD10" i="5"/>
  <c r="AE10" i="5"/>
  <c r="AF10" i="5"/>
  <c r="AG10" i="5"/>
  <c r="AI10" i="5"/>
  <c r="AJ10" i="5"/>
  <c r="AK10" i="5"/>
  <c r="AL10" i="5"/>
  <c r="AM10" i="5"/>
  <c r="AN10" i="5"/>
  <c r="AO10" i="5"/>
  <c r="AP10" i="5"/>
  <c r="AQ10" i="5"/>
  <c r="AR10" i="5"/>
  <c r="AU10" i="5"/>
  <c r="H18" i="4"/>
  <c r="AV10" i="5"/>
  <c r="H19" i="4" s="1"/>
  <c r="AW10" i="5"/>
  <c r="H20" i="4" s="1"/>
  <c r="G20" i="4" s="1"/>
  <c r="AX10" i="5"/>
  <c r="H21" i="4"/>
  <c r="G21" i="4" s="1"/>
  <c r="F21" i="4" s="1"/>
  <c r="AY10" i="5"/>
  <c r="H22" i="4"/>
  <c r="G22" i="4"/>
  <c r="AZ10" i="5"/>
  <c r="H23" i="4" s="1"/>
  <c r="G23" i="4" s="1"/>
  <c r="BA10" i="5"/>
  <c r="H24" i="4" s="1"/>
  <c r="G24" i="4" s="1"/>
  <c r="BB10" i="5"/>
  <c r="H25" i="4"/>
  <c r="G25" i="4" s="1"/>
  <c r="F25" i="4" s="1"/>
  <c r="BC10" i="5"/>
  <c r="H26" i="4"/>
  <c r="G26" i="4"/>
  <c r="BD10" i="5"/>
  <c r="H27" i="4" s="1"/>
  <c r="G27" i="4" s="1"/>
  <c r="F27" i="4" s="1"/>
  <c r="BF10" i="5"/>
  <c r="L18" i="4" s="1"/>
  <c r="BG10" i="5"/>
  <c r="L19" i="4"/>
  <c r="BH10" i="5"/>
  <c r="L20" i="4"/>
  <c r="K20" i="4"/>
  <c r="BI10" i="5"/>
  <c r="L21" i="4" s="1"/>
  <c r="K21" i="4" s="1"/>
  <c r="BJ10" i="5"/>
  <c r="L22" i="4" s="1"/>
  <c r="K22" i="4" s="1"/>
  <c r="BK10" i="5"/>
  <c r="L23" i="4"/>
  <c r="K23" i="4" s="1"/>
  <c r="BL10" i="5"/>
  <c r="L24" i="4"/>
  <c r="K24" i="4"/>
  <c r="BM10" i="5"/>
  <c r="L25" i="4" s="1"/>
  <c r="K25" i="4" s="1"/>
  <c r="BN10" i="5"/>
  <c r="L26" i="4"/>
  <c r="K26" i="4" s="1"/>
  <c r="BO10" i="5"/>
  <c r="L27" i="4"/>
  <c r="K27" i="4" s="1"/>
  <c r="W11" i="5"/>
  <c r="V11" i="5"/>
  <c r="AH11" i="5"/>
  <c r="AT11" i="5"/>
  <c r="BE11" i="5"/>
  <c r="BR11" i="5"/>
  <c r="BS11" i="5"/>
  <c r="BT11" i="5"/>
  <c r="BU11" i="5"/>
  <c r="BV11" i="5"/>
  <c r="BW11" i="5"/>
  <c r="BX11" i="5"/>
  <c r="BY11" i="5"/>
  <c r="BZ11" i="5"/>
  <c r="CA11" i="5"/>
  <c r="CC11" i="5"/>
  <c r="CD11" i="5"/>
  <c r="CE11" i="5"/>
  <c r="CF11" i="5"/>
  <c r="CF10" i="5" s="1"/>
  <c r="L37" i="4" s="1"/>
  <c r="CG11" i="5"/>
  <c r="CH11" i="5"/>
  <c r="CI11" i="5"/>
  <c r="CJ11" i="5"/>
  <c r="CJ10" i="5" s="1"/>
  <c r="L41" i="4" s="1"/>
  <c r="CK11" i="5"/>
  <c r="CL11" i="5"/>
  <c r="W12" i="5"/>
  <c r="V12" i="5"/>
  <c r="AH12" i="5"/>
  <c r="AT12" i="5"/>
  <c r="BE12" i="5"/>
  <c r="AS12" i="5"/>
  <c r="BR12" i="5"/>
  <c r="BS12" i="5"/>
  <c r="BT12" i="5"/>
  <c r="BU12" i="5"/>
  <c r="BV12" i="5"/>
  <c r="BW12" i="5"/>
  <c r="BX12" i="5"/>
  <c r="BY12" i="5"/>
  <c r="BZ12" i="5"/>
  <c r="CA12" i="5"/>
  <c r="CC12" i="5"/>
  <c r="CB12" i="5" s="1"/>
  <c r="CD12" i="5"/>
  <c r="CE12" i="5"/>
  <c r="CF12" i="5"/>
  <c r="CG12" i="5"/>
  <c r="CH12" i="5"/>
  <c r="CI12" i="5"/>
  <c r="CJ12" i="5"/>
  <c r="CK12" i="5"/>
  <c r="CL12" i="5"/>
  <c r="DB12" i="5"/>
  <c r="DC12" i="5"/>
  <c r="DD12" i="5"/>
  <c r="CS12" i="5"/>
  <c r="DE12" i="5"/>
  <c r="DF12" i="5"/>
  <c r="DG12" i="5"/>
  <c r="DH12" i="5"/>
  <c r="DI12" i="5"/>
  <c r="DJ12" i="5"/>
  <c r="DK12" i="5"/>
  <c r="CZ12" i="5" s="1"/>
  <c r="DM12" i="5"/>
  <c r="DN12" i="5"/>
  <c r="DO12" i="5"/>
  <c r="DP12" i="5"/>
  <c r="DQ12" i="5"/>
  <c r="DR12" i="5"/>
  <c r="DS12" i="5"/>
  <c r="CW12" i="5" s="1"/>
  <c r="DT12" i="5"/>
  <c r="DU12" i="5"/>
  <c r="DV12" i="5"/>
  <c r="W13" i="5"/>
  <c r="AH13" i="5"/>
  <c r="AT13" i="5"/>
  <c r="BE13" i="5"/>
  <c r="AS13" i="5"/>
  <c r="BR13" i="5"/>
  <c r="BS13" i="5"/>
  <c r="BT13" i="5"/>
  <c r="BU13" i="5"/>
  <c r="BV13" i="5"/>
  <c r="BW13" i="5"/>
  <c r="BX13" i="5"/>
  <c r="BY13" i="5"/>
  <c r="BZ13" i="5"/>
  <c r="CA13" i="5"/>
  <c r="CC13" i="5"/>
  <c r="CB13" i="5" s="1"/>
  <c r="CD13" i="5"/>
  <c r="CE13" i="5"/>
  <c r="CF13" i="5"/>
  <c r="CG13" i="5"/>
  <c r="CH13" i="5"/>
  <c r="CI13" i="5"/>
  <c r="CJ13" i="5"/>
  <c r="CK13" i="5"/>
  <c r="CL13" i="5"/>
  <c r="DB13" i="5"/>
  <c r="DC13" i="5"/>
  <c r="DD13" i="5"/>
  <c r="DE13" i="5"/>
  <c r="DF13" i="5"/>
  <c r="CU13" i="5"/>
  <c r="DG13" i="5"/>
  <c r="DH13" i="5"/>
  <c r="CW13" i="5"/>
  <c r="DI13" i="5"/>
  <c r="CX13" i="5" s="1"/>
  <c r="DJ13" i="5"/>
  <c r="DK13" i="5"/>
  <c r="CZ13" i="5"/>
  <c r="DM13" i="5"/>
  <c r="DN13" i="5"/>
  <c r="CR13" i="5" s="1"/>
  <c r="DO13" i="5"/>
  <c r="DL13" i="5" s="1"/>
  <c r="DP13" i="5"/>
  <c r="CT13" i="5"/>
  <c r="DQ13" i="5"/>
  <c r="DR13" i="5"/>
  <c r="DS13" i="5"/>
  <c r="DT13" i="5"/>
  <c r="DU13" i="5"/>
  <c r="CY13" i="5" s="1"/>
  <c r="DV13" i="5"/>
  <c r="W14" i="5"/>
  <c r="AH14" i="5"/>
  <c r="AT14" i="5"/>
  <c r="BE14" i="5"/>
  <c r="BR14" i="5"/>
  <c r="BS14" i="5"/>
  <c r="BT14" i="5"/>
  <c r="BU14" i="5"/>
  <c r="BV14" i="5"/>
  <c r="BW14" i="5"/>
  <c r="BX14" i="5"/>
  <c r="BY14" i="5"/>
  <c r="BZ14" i="5"/>
  <c r="CA14" i="5"/>
  <c r="CC14" i="5"/>
  <c r="CB14" i="5" s="1"/>
  <c r="CD14" i="5"/>
  <c r="CE14" i="5"/>
  <c r="CF14" i="5"/>
  <c r="CG14" i="5"/>
  <c r="CH14" i="5"/>
  <c r="CI14" i="5"/>
  <c r="CJ14" i="5"/>
  <c r="CK14" i="5"/>
  <c r="CL14" i="5"/>
  <c r="DB14" i="5"/>
  <c r="DC14" i="5"/>
  <c r="DD14" i="5"/>
  <c r="DE14" i="5"/>
  <c r="CT14" i="5" s="1"/>
  <c r="DF14" i="5"/>
  <c r="CU14" i="5"/>
  <c r="DG14" i="5"/>
  <c r="DH14" i="5"/>
  <c r="DI14" i="5"/>
  <c r="CX14" i="5"/>
  <c r="DJ14" i="5"/>
  <c r="DK14" i="5"/>
  <c r="DM14" i="5"/>
  <c r="DL14" i="5" s="1"/>
  <c r="DN14" i="5"/>
  <c r="CR14" i="5"/>
  <c r="DO14" i="5"/>
  <c r="CS14" i="5" s="1"/>
  <c r="DP14" i="5"/>
  <c r="DQ14" i="5"/>
  <c r="DR14" i="5"/>
  <c r="CV14" i="5"/>
  <c r="DS14" i="5"/>
  <c r="CW14" i="5" s="1"/>
  <c r="DT14" i="5"/>
  <c r="DU14" i="5"/>
  <c r="CY14" i="5" s="1"/>
  <c r="DV14" i="5"/>
  <c r="W15" i="5"/>
  <c r="V15" i="5"/>
  <c r="AH15" i="5"/>
  <c r="AT15" i="5"/>
  <c r="BE15" i="5"/>
  <c r="AS15" i="5"/>
  <c r="BR15" i="5"/>
  <c r="BS15" i="5"/>
  <c r="BT15" i="5"/>
  <c r="BU15" i="5"/>
  <c r="BV15" i="5"/>
  <c r="BW15" i="5"/>
  <c r="BX15" i="5"/>
  <c r="BY15" i="5"/>
  <c r="BZ15" i="5"/>
  <c r="CA15" i="5"/>
  <c r="CC15" i="5"/>
  <c r="CD15" i="5"/>
  <c r="CE15" i="5"/>
  <c r="CF15" i="5"/>
  <c r="CG15" i="5"/>
  <c r="CH15" i="5"/>
  <c r="CI15" i="5"/>
  <c r="CJ15" i="5"/>
  <c r="CK15" i="5"/>
  <c r="CL15" i="5"/>
  <c r="DB15" i="5"/>
  <c r="CQ15" i="5" s="1"/>
  <c r="DC15" i="5"/>
  <c r="CR15" i="5"/>
  <c r="DD15" i="5"/>
  <c r="DE15" i="5"/>
  <c r="CT15" i="5" s="1"/>
  <c r="DF15" i="5"/>
  <c r="DG15" i="5"/>
  <c r="DH15" i="5"/>
  <c r="CW15" i="5"/>
  <c r="DI15" i="5"/>
  <c r="DJ15" i="5"/>
  <c r="DK15" i="5"/>
  <c r="CZ15" i="5"/>
  <c r="DM15" i="5"/>
  <c r="DN15" i="5"/>
  <c r="DO15" i="5"/>
  <c r="DL15" i="5" s="1"/>
  <c r="DP15" i="5"/>
  <c r="DQ15" i="5"/>
  <c r="CU15" i="5" s="1"/>
  <c r="DR15" i="5"/>
  <c r="DS15" i="5"/>
  <c r="DT15" i="5"/>
  <c r="CX15" i="5"/>
  <c r="DU15" i="5"/>
  <c r="CY15" i="5" s="1"/>
  <c r="DV15" i="5"/>
  <c r="W16" i="5"/>
  <c r="AH16" i="5"/>
  <c r="AT16" i="5"/>
  <c r="BE16" i="5"/>
  <c r="AS16" i="5" s="1"/>
  <c r="BR16" i="5"/>
  <c r="BS16" i="5"/>
  <c r="BT16" i="5"/>
  <c r="BU16" i="5"/>
  <c r="BV16" i="5"/>
  <c r="BW16" i="5"/>
  <c r="BX16" i="5"/>
  <c r="BY16" i="5"/>
  <c r="BZ16" i="5"/>
  <c r="CA16" i="5"/>
  <c r="CC16" i="5"/>
  <c r="CB16" i="5" s="1"/>
  <c r="CD16" i="5"/>
  <c r="CE16" i="5"/>
  <c r="CF16" i="5"/>
  <c r="CG16" i="5"/>
  <c r="CH16" i="5"/>
  <c r="CI16" i="5"/>
  <c r="CJ16" i="5"/>
  <c r="CK16" i="5"/>
  <c r="CL16" i="5"/>
  <c r="CS16" i="5"/>
  <c r="DB16" i="5"/>
  <c r="CQ16" i="5"/>
  <c r="DC16" i="5"/>
  <c r="DD16" i="5"/>
  <c r="DE16" i="5"/>
  <c r="CT16" i="5"/>
  <c r="DF16" i="5"/>
  <c r="DG16" i="5"/>
  <c r="CV16" i="5" s="1"/>
  <c r="DH16" i="5"/>
  <c r="CW16" i="5" s="1"/>
  <c r="DI16" i="5"/>
  <c r="DJ16" i="5"/>
  <c r="CY16" i="5"/>
  <c r="DK16" i="5"/>
  <c r="CZ16" i="5" s="1"/>
  <c r="DM16" i="5"/>
  <c r="DN16" i="5"/>
  <c r="DO16" i="5"/>
  <c r="DP16" i="5"/>
  <c r="DQ16" i="5"/>
  <c r="CU16" i="5" s="1"/>
  <c r="DR16" i="5"/>
  <c r="DS16" i="5"/>
  <c r="DT16" i="5"/>
  <c r="CX16" i="5" s="1"/>
  <c r="DU16" i="5"/>
  <c r="DV16" i="5"/>
  <c r="W17" i="5"/>
  <c r="V17" i="5"/>
  <c r="AH17" i="5"/>
  <c r="AT17" i="5"/>
  <c r="BE17" i="5"/>
  <c r="AS17" i="5"/>
  <c r="BR17" i="5"/>
  <c r="BS17" i="5"/>
  <c r="BT17" i="5"/>
  <c r="BU17" i="5"/>
  <c r="BV17" i="5"/>
  <c r="BW17" i="5"/>
  <c r="BX17" i="5"/>
  <c r="BY17" i="5"/>
  <c r="BZ17" i="5"/>
  <c r="CA17" i="5"/>
  <c r="CC17" i="5"/>
  <c r="CB17" i="5" s="1"/>
  <c r="CD17" i="5"/>
  <c r="CE17" i="5"/>
  <c r="CF17" i="5"/>
  <c r="CG17" i="5"/>
  <c r="CH17" i="5"/>
  <c r="CI17" i="5"/>
  <c r="CJ17" i="5"/>
  <c r="CK17" i="5"/>
  <c r="CL17" i="5"/>
  <c r="CQ17" i="5"/>
  <c r="CX17" i="5"/>
  <c r="CY17" i="5"/>
  <c r="DB17" i="5"/>
  <c r="DC17" i="5"/>
  <c r="CR17" i="5"/>
  <c r="DD17" i="5"/>
  <c r="DE17" i="5"/>
  <c r="CT17" i="5" s="1"/>
  <c r="DF17" i="5"/>
  <c r="CU17" i="5" s="1"/>
  <c r="DG17" i="5"/>
  <c r="CV17" i="5" s="1"/>
  <c r="DH17" i="5"/>
  <c r="DI17" i="5"/>
  <c r="DJ17" i="5"/>
  <c r="DK17" i="5"/>
  <c r="CZ17" i="5"/>
  <c r="DM17" i="5"/>
  <c r="DN17" i="5"/>
  <c r="DO17" i="5"/>
  <c r="DL17" i="5" s="1"/>
  <c r="DP17" i="5"/>
  <c r="DQ17" i="5"/>
  <c r="DR17" i="5"/>
  <c r="DS17" i="5"/>
  <c r="DT17" i="5"/>
  <c r="DU17" i="5"/>
  <c r="DV17" i="5"/>
  <c r="V18" i="5"/>
  <c r="W18" i="5"/>
  <c r="AH18" i="5"/>
  <c r="AT18" i="5"/>
  <c r="AS18" i="5"/>
  <c r="BE18" i="5"/>
  <c r="BR18" i="5"/>
  <c r="BS18" i="5"/>
  <c r="BQ18" i="5" s="1"/>
  <c r="BT18" i="5"/>
  <c r="BU18" i="5"/>
  <c r="BV18" i="5"/>
  <c r="BW18" i="5"/>
  <c r="BX18" i="5"/>
  <c r="BY18" i="5"/>
  <c r="BZ18" i="5"/>
  <c r="CA18" i="5"/>
  <c r="CC18" i="5"/>
  <c r="CD18" i="5"/>
  <c r="CE18" i="5"/>
  <c r="CF18" i="5"/>
  <c r="CG18" i="5"/>
  <c r="CH18" i="5"/>
  <c r="CI18" i="5"/>
  <c r="CJ18" i="5"/>
  <c r="CK18" i="5"/>
  <c r="CL18" i="5"/>
  <c r="CS18" i="5"/>
  <c r="DB18" i="5"/>
  <c r="CQ18" i="5"/>
  <c r="DC18" i="5"/>
  <c r="DD18" i="5"/>
  <c r="DE18" i="5"/>
  <c r="CT18" i="5"/>
  <c r="DF18" i="5"/>
  <c r="DG18" i="5"/>
  <c r="DH18" i="5"/>
  <c r="CW18" i="5" s="1"/>
  <c r="DI18" i="5"/>
  <c r="DJ18" i="5"/>
  <c r="DK18" i="5"/>
  <c r="CZ18" i="5" s="1"/>
  <c r="DM18" i="5"/>
  <c r="DN18" i="5"/>
  <c r="DO18" i="5"/>
  <c r="DP18" i="5"/>
  <c r="DQ18" i="5"/>
  <c r="DR18" i="5"/>
  <c r="CV18" i="5" s="1"/>
  <c r="DS18" i="5"/>
  <c r="DT18" i="5"/>
  <c r="DU18" i="5"/>
  <c r="CY18" i="5" s="1"/>
  <c r="DV18" i="5"/>
  <c r="W19" i="5"/>
  <c r="V19" i="5"/>
  <c r="AH19" i="5"/>
  <c r="AT19" i="5"/>
  <c r="BE19" i="5"/>
  <c r="AS19" i="5"/>
  <c r="BR19" i="5"/>
  <c r="BQ19" i="5" s="1"/>
  <c r="BS19" i="5"/>
  <c r="BT19" i="5"/>
  <c r="BU19" i="5"/>
  <c r="BV19" i="5"/>
  <c r="BW19" i="5"/>
  <c r="BX19" i="5"/>
  <c r="BY19" i="5"/>
  <c r="BZ19" i="5"/>
  <c r="CA19" i="5"/>
  <c r="CC19" i="5"/>
  <c r="CD19" i="5"/>
  <c r="CE19" i="5"/>
  <c r="CF19" i="5"/>
  <c r="CG19" i="5"/>
  <c r="CH19" i="5"/>
  <c r="CI19" i="5"/>
  <c r="CJ19" i="5"/>
  <c r="CK19" i="5"/>
  <c r="CL19" i="5"/>
  <c r="DB19" i="5"/>
  <c r="DC19" i="5"/>
  <c r="CR19" i="5"/>
  <c r="DD19" i="5"/>
  <c r="CS19" i="5" s="1"/>
  <c r="DE19" i="5"/>
  <c r="DF19" i="5"/>
  <c r="CU19" i="5"/>
  <c r="DG19" i="5"/>
  <c r="DH19" i="5"/>
  <c r="DI19" i="5"/>
  <c r="DJ19" i="5"/>
  <c r="DK19" i="5"/>
  <c r="DM19" i="5"/>
  <c r="DL19" i="5"/>
  <c r="DN19" i="5"/>
  <c r="DO19" i="5"/>
  <c r="DP19" i="5"/>
  <c r="CT19" i="5"/>
  <c r="DQ19" i="5"/>
  <c r="DR19" i="5"/>
  <c r="CV19" i="5" s="1"/>
  <c r="DS19" i="5"/>
  <c r="CW19" i="5" s="1"/>
  <c r="DT19" i="5"/>
  <c r="CX19" i="5" s="1"/>
  <c r="DU19" i="5"/>
  <c r="DV19" i="5"/>
  <c r="CZ19" i="5" s="1"/>
  <c r="W20" i="5"/>
  <c r="V20" i="5" s="1"/>
  <c r="AH20" i="5"/>
  <c r="AT20" i="5"/>
  <c r="BE20" i="5"/>
  <c r="AS20" i="5" s="1"/>
  <c r="BR20" i="5"/>
  <c r="BS20" i="5"/>
  <c r="BT20" i="5"/>
  <c r="BU20" i="5"/>
  <c r="BV20" i="5"/>
  <c r="BW20" i="5"/>
  <c r="BX20" i="5"/>
  <c r="BY20" i="5"/>
  <c r="BZ20" i="5"/>
  <c r="CA20" i="5"/>
  <c r="CC20" i="5"/>
  <c r="CB20" i="5" s="1"/>
  <c r="CD20" i="5"/>
  <c r="CE20" i="5"/>
  <c r="CF20" i="5"/>
  <c r="CG20" i="5"/>
  <c r="CH20" i="5"/>
  <c r="CI20" i="5"/>
  <c r="CJ20" i="5"/>
  <c r="CK20" i="5"/>
  <c r="CL20" i="5"/>
  <c r="DB20" i="5"/>
  <c r="DC20" i="5"/>
  <c r="CR20" i="5" s="1"/>
  <c r="DD20" i="5"/>
  <c r="CS20" i="5"/>
  <c r="DE20" i="5"/>
  <c r="DF20" i="5"/>
  <c r="DG20" i="5"/>
  <c r="CV20" i="5"/>
  <c r="DH20" i="5"/>
  <c r="DI20" i="5"/>
  <c r="CX20" i="5"/>
  <c r="DJ20" i="5"/>
  <c r="DK20" i="5"/>
  <c r="DM20" i="5"/>
  <c r="DL20" i="5" s="1"/>
  <c r="DN20" i="5"/>
  <c r="DO20" i="5"/>
  <c r="DP20" i="5"/>
  <c r="DQ20" i="5"/>
  <c r="CU20" i="5"/>
  <c r="DR20" i="5"/>
  <c r="DS20" i="5"/>
  <c r="CW20" i="5" s="1"/>
  <c r="DT20" i="5"/>
  <c r="DU20" i="5"/>
  <c r="CY20" i="5"/>
  <c r="DV20" i="5"/>
  <c r="CZ20" i="5" s="1"/>
  <c r="W21" i="5"/>
  <c r="AH21" i="5"/>
  <c r="V21" i="5" s="1"/>
  <c r="AT21" i="5"/>
  <c r="AS21" i="5" s="1"/>
  <c r="BE21" i="5"/>
  <c r="BR21" i="5"/>
  <c r="BS21" i="5"/>
  <c r="BT21" i="5"/>
  <c r="BU21" i="5"/>
  <c r="BV21" i="5"/>
  <c r="BW21" i="5"/>
  <c r="BX21" i="5"/>
  <c r="BY21" i="5"/>
  <c r="BZ21" i="5"/>
  <c r="CA21" i="5"/>
  <c r="CC21" i="5"/>
  <c r="CD21" i="5"/>
  <c r="CE21" i="5"/>
  <c r="CF21" i="5"/>
  <c r="CG21" i="5"/>
  <c r="CH21" i="5"/>
  <c r="CI21" i="5"/>
  <c r="CJ21" i="5"/>
  <c r="CK21" i="5"/>
  <c r="CL21" i="5"/>
  <c r="DB21" i="5"/>
  <c r="DC21" i="5"/>
  <c r="CR21" i="5"/>
  <c r="DD21" i="5"/>
  <c r="DE21" i="5"/>
  <c r="DF21" i="5"/>
  <c r="DG21" i="5"/>
  <c r="CV21" i="5" s="1"/>
  <c r="DH21" i="5"/>
  <c r="DI21" i="5"/>
  <c r="CX21" i="5" s="1"/>
  <c r="DJ21" i="5"/>
  <c r="DK21" i="5"/>
  <c r="CZ21" i="5"/>
  <c r="DM21" i="5"/>
  <c r="DN21" i="5"/>
  <c r="DO21" i="5"/>
  <c r="CS21" i="5"/>
  <c r="DP21" i="5"/>
  <c r="CT21" i="5" s="1"/>
  <c r="DQ21" i="5"/>
  <c r="DR21" i="5"/>
  <c r="DS21" i="5"/>
  <c r="CW21" i="5" s="1"/>
  <c r="DT21" i="5"/>
  <c r="DU21" i="5"/>
  <c r="DV21" i="5"/>
  <c r="W22" i="5"/>
  <c r="V22" i="5" s="1"/>
  <c r="AH22" i="5"/>
  <c r="AT22" i="5"/>
  <c r="AS22" i="5" s="1"/>
  <c r="BE22" i="5"/>
  <c r="BR22" i="5"/>
  <c r="BS22" i="5"/>
  <c r="BT22" i="5"/>
  <c r="BU22" i="5"/>
  <c r="BV22" i="5"/>
  <c r="BW22" i="5"/>
  <c r="BX22" i="5"/>
  <c r="BY22" i="5"/>
  <c r="BZ22" i="5"/>
  <c r="CA22" i="5"/>
  <c r="CC22" i="5"/>
  <c r="CD22" i="5"/>
  <c r="CE22" i="5"/>
  <c r="CF22" i="5"/>
  <c r="CB22" i="5"/>
  <c r="CG22" i="5"/>
  <c r="CH22" i="5"/>
  <c r="CI22" i="5"/>
  <c r="CJ22" i="5"/>
  <c r="CK22" i="5"/>
  <c r="CL22" i="5"/>
  <c r="CQ22" i="5"/>
  <c r="CU22" i="5"/>
  <c r="DB22" i="5"/>
  <c r="DC22" i="5"/>
  <c r="DD22" i="5"/>
  <c r="DE22" i="5"/>
  <c r="DF22" i="5"/>
  <c r="DG22" i="5"/>
  <c r="CV22" i="5" s="1"/>
  <c r="DH22" i="5"/>
  <c r="DI22" i="5"/>
  <c r="CX22" i="5" s="1"/>
  <c r="DJ22" i="5"/>
  <c r="CY22" i="5" s="1"/>
  <c r="DK22" i="5"/>
  <c r="CZ22" i="5"/>
  <c r="DM22" i="5"/>
  <c r="DN22" i="5"/>
  <c r="DO22" i="5"/>
  <c r="DL22" i="5"/>
  <c r="DP22" i="5"/>
  <c r="CT22" i="5" s="1"/>
  <c r="DQ22" i="5"/>
  <c r="DR22" i="5"/>
  <c r="DS22" i="5"/>
  <c r="CW22" i="5" s="1"/>
  <c r="DT22" i="5"/>
  <c r="DU22" i="5"/>
  <c r="DV22" i="5"/>
  <c r="V23" i="5"/>
  <c r="W23" i="5"/>
  <c r="AH23" i="5"/>
  <c r="AT23" i="5"/>
  <c r="AS23" i="5"/>
  <c r="BE23" i="5"/>
  <c r="BR23" i="5"/>
  <c r="BS23" i="5"/>
  <c r="BT23" i="5"/>
  <c r="BU23" i="5"/>
  <c r="BV23" i="5"/>
  <c r="BW23" i="5"/>
  <c r="BX23" i="5"/>
  <c r="BY23" i="5"/>
  <c r="BZ23" i="5"/>
  <c r="CA23" i="5"/>
  <c r="CC23" i="5"/>
  <c r="CD23" i="5"/>
  <c r="CE23" i="5"/>
  <c r="CF23" i="5"/>
  <c r="CG23" i="5"/>
  <c r="CH23" i="5"/>
  <c r="CI23" i="5"/>
  <c r="CJ23" i="5"/>
  <c r="CK23" i="5"/>
  <c r="CL23" i="5"/>
  <c r="DB23" i="5"/>
  <c r="CQ23" i="5" s="1"/>
  <c r="DC23" i="5"/>
  <c r="DD23" i="5"/>
  <c r="DE23" i="5"/>
  <c r="DF23" i="5"/>
  <c r="CU23" i="5" s="1"/>
  <c r="DG23" i="5"/>
  <c r="DH23" i="5"/>
  <c r="CW23" i="5" s="1"/>
  <c r="DI23" i="5"/>
  <c r="CX23" i="5" s="1"/>
  <c r="DJ23" i="5"/>
  <c r="CY23" i="5"/>
  <c r="DK23" i="5"/>
  <c r="CZ23" i="5" s="1"/>
  <c r="DM23" i="5"/>
  <c r="DN23" i="5"/>
  <c r="DO23" i="5"/>
  <c r="DP23" i="5"/>
  <c r="CT23" i="5" s="1"/>
  <c r="DQ23" i="5"/>
  <c r="DR23" i="5"/>
  <c r="CV23" i="5" s="1"/>
  <c r="DS23" i="5"/>
  <c r="DT23" i="5"/>
  <c r="DU23" i="5"/>
  <c r="DV23" i="5"/>
  <c r="W24" i="5"/>
  <c r="V24" i="5" s="1"/>
  <c r="AH24" i="5"/>
  <c r="AS24" i="5"/>
  <c r="AT24" i="5"/>
  <c r="BE24" i="5"/>
  <c r="BR24" i="5"/>
  <c r="BS24" i="5"/>
  <c r="BT24" i="5"/>
  <c r="BU24" i="5"/>
  <c r="BV24" i="5"/>
  <c r="BW24" i="5"/>
  <c r="BX24" i="5"/>
  <c r="BY24" i="5"/>
  <c r="BZ24" i="5"/>
  <c r="CA24" i="5"/>
  <c r="CC24" i="5"/>
  <c r="CD24" i="5"/>
  <c r="CE24" i="5"/>
  <c r="CF24" i="5"/>
  <c r="CB24" i="5" s="1"/>
  <c r="CG24" i="5"/>
  <c r="CH24" i="5"/>
  <c r="CI24" i="5"/>
  <c r="CJ24" i="5"/>
  <c r="CK24" i="5"/>
  <c r="CL24" i="5"/>
  <c r="CQ24" i="5"/>
  <c r="DB24" i="5"/>
  <c r="DC24" i="5"/>
  <c r="DD24" i="5"/>
  <c r="CS24" i="5" s="1"/>
  <c r="DE24" i="5"/>
  <c r="CT24" i="5"/>
  <c r="DF24" i="5"/>
  <c r="CU24" i="5" s="1"/>
  <c r="DG24" i="5"/>
  <c r="CV24" i="5" s="1"/>
  <c r="DH24" i="5"/>
  <c r="CW24" i="5"/>
  <c r="DI24" i="5"/>
  <c r="CX24" i="5" s="1"/>
  <c r="DJ24" i="5"/>
  <c r="CY24" i="5" s="1"/>
  <c r="DK24" i="5"/>
  <c r="DM24" i="5"/>
  <c r="DN24" i="5"/>
  <c r="DL24" i="5" s="1"/>
  <c r="DO24" i="5"/>
  <c r="DP24" i="5"/>
  <c r="DQ24" i="5"/>
  <c r="DR24" i="5"/>
  <c r="DS24" i="5"/>
  <c r="DT24" i="5"/>
  <c r="DU24" i="5"/>
  <c r="DV24" i="5"/>
  <c r="W25" i="5"/>
  <c r="AH25" i="5"/>
  <c r="V25" i="5" s="1"/>
  <c r="AT25" i="5"/>
  <c r="AS25" i="5" s="1"/>
  <c r="BE25" i="5"/>
  <c r="BR25" i="5"/>
  <c r="BS25" i="5"/>
  <c r="BT25" i="5"/>
  <c r="BU25" i="5"/>
  <c r="BV25" i="5"/>
  <c r="BW25" i="5"/>
  <c r="BX25" i="5"/>
  <c r="BY25" i="5"/>
  <c r="BZ25" i="5"/>
  <c r="CA25" i="5"/>
  <c r="CC25" i="5"/>
  <c r="CD25" i="5"/>
  <c r="CE25" i="5"/>
  <c r="CB25" i="5" s="1"/>
  <c r="CF25" i="5"/>
  <c r="CG25" i="5"/>
  <c r="CH25" i="5"/>
  <c r="CI25" i="5"/>
  <c r="CJ25" i="5"/>
  <c r="CK25" i="5"/>
  <c r="CL25" i="5"/>
  <c r="DB25" i="5"/>
  <c r="DC25" i="5"/>
  <c r="DD25" i="5"/>
  <c r="DE25" i="5"/>
  <c r="CT25" i="5"/>
  <c r="DF25" i="5"/>
  <c r="CU25" i="5" s="1"/>
  <c r="DG25" i="5"/>
  <c r="CV25" i="5" s="1"/>
  <c r="DH25" i="5"/>
  <c r="CW25" i="5" s="1"/>
  <c r="DI25" i="5"/>
  <c r="CX25" i="5" s="1"/>
  <c r="DJ25" i="5"/>
  <c r="DK25" i="5"/>
  <c r="CZ25" i="5"/>
  <c r="DM25" i="5"/>
  <c r="DN25" i="5"/>
  <c r="DO25" i="5"/>
  <c r="DP25" i="5"/>
  <c r="DQ25" i="5"/>
  <c r="DR25" i="5"/>
  <c r="DS25" i="5"/>
  <c r="DT25" i="5"/>
  <c r="DU25" i="5"/>
  <c r="CY25" i="5"/>
  <c r="DV25" i="5"/>
  <c r="W26" i="5"/>
  <c r="AH26" i="5"/>
  <c r="V26" i="5"/>
  <c r="AT26" i="5"/>
  <c r="AS26" i="5" s="1"/>
  <c r="BE26" i="5"/>
  <c r="BR26" i="5"/>
  <c r="BQ26" i="5" s="1"/>
  <c r="BP26" i="5" s="1"/>
  <c r="BS26" i="5"/>
  <c r="BT26" i="5"/>
  <c r="BU26" i="5"/>
  <c r="BV26" i="5"/>
  <c r="BW26" i="5"/>
  <c r="BX26" i="5"/>
  <c r="BY26" i="5"/>
  <c r="BZ26" i="5"/>
  <c r="CA26" i="5"/>
  <c r="CC26" i="5"/>
  <c r="CD26" i="5"/>
  <c r="CB26" i="5" s="1"/>
  <c r="CE26" i="5"/>
  <c r="CF26" i="5"/>
  <c r="CG26" i="5"/>
  <c r="CH26" i="5"/>
  <c r="CI26" i="5"/>
  <c r="CJ26" i="5"/>
  <c r="CK26" i="5"/>
  <c r="CL26" i="5"/>
  <c r="CU26" i="5"/>
  <c r="CY26" i="5"/>
  <c r="DB26" i="5"/>
  <c r="DC26" i="5"/>
  <c r="DD26" i="5"/>
  <c r="DE26" i="5"/>
  <c r="CT26" i="5" s="1"/>
  <c r="DF26" i="5"/>
  <c r="DG26" i="5"/>
  <c r="CV26" i="5"/>
  <c r="DH26" i="5"/>
  <c r="DI26" i="5"/>
  <c r="CX26" i="5"/>
  <c r="DJ26" i="5"/>
  <c r="DK26" i="5"/>
  <c r="DM26" i="5"/>
  <c r="DL26" i="5" s="1"/>
  <c r="DN26" i="5"/>
  <c r="DO26" i="5"/>
  <c r="CS26" i="5"/>
  <c r="DP26" i="5"/>
  <c r="DQ26" i="5"/>
  <c r="DR26" i="5"/>
  <c r="DS26" i="5"/>
  <c r="CW26" i="5" s="1"/>
  <c r="DT26" i="5"/>
  <c r="DU26" i="5"/>
  <c r="DV26" i="5"/>
  <c r="V27" i="5"/>
  <c r="W27" i="5"/>
  <c r="AH27" i="5"/>
  <c r="AT27" i="5"/>
  <c r="AS27" i="5" s="1"/>
  <c r="BE27" i="5"/>
  <c r="BR27" i="5"/>
  <c r="BS27" i="5"/>
  <c r="BT27" i="5"/>
  <c r="BU27" i="5"/>
  <c r="BV27" i="5"/>
  <c r="BW27" i="5"/>
  <c r="BX27" i="5"/>
  <c r="BY27" i="5"/>
  <c r="BZ27" i="5"/>
  <c r="CA27" i="5"/>
  <c r="CC27" i="5"/>
  <c r="CD27" i="5"/>
  <c r="CE27" i="5"/>
  <c r="CF27" i="5"/>
  <c r="CG27" i="5"/>
  <c r="CH27" i="5"/>
  <c r="CI27" i="5"/>
  <c r="CJ27" i="5"/>
  <c r="CK27" i="5"/>
  <c r="CL27" i="5"/>
  <c r="DB27" i="5"/>
  <c r="DC27" i="5"/>
  <c r="CR27" i="5"/>
  <c r="DD27" i="5"/>
  <c r="DE27" i="5"/>
  <c r="DF27" i="5"/>
  <c r="DG27" i="5"/>
  <c r="CV27" i="5" s="1"/>
  <c r="DH27" i="5"/>
  <c r="DI27" i="5"/>
  <c r="DJ27" i="5"/>
  <c r="CY27" i="5" s="1"/>
  <c r="DK27" i="5"/>
  <c r="DM27" i="5"/>
  <c r="DN27" i="5"/>
  <c r="DO27" i="5"/>
  <c r="DP27" i="5"/>
  <c r="DQ27" i="5"/>
  <c r="DR27" i="5"/>
  <c r="DS27" i="5"/>
  <c r="CW27" i="5" s="1"/>
  <c r="DT27" i="5"/>
  <c r="CX27" i="5" s="1"/>
  <c r="DU27" i="5"/>
  <c r="DV27" i="5"/>
  <c r="CZ27" i="5" s="1"/>
  <c r="W28" i="5"/>
  <c r="V28" i="5" s="1"/>
  <c r="AH28" i="5"/>
  <c r="AT28" i="5"/>
  <c r="AS28" i="5"/>
  <c r="BE28" i="5"/>
  <c r="BR28" i="5"/>
  <c r="BS28" i="5"/>
  <c r="BQ28" i="5" s="1"/>
  <c r="BT28" i="5"/>
  <c r="BU28" i="5"/>
  <c r="BV28" i="5"/>
  <c r="BW28" i="5"/>
  <c r="BX28" i="5"/>
  <c r="BY28" i="5"/>
  <c r="BZ28" i="5"/>
  <c r="CA28" i="5"/>
  <c r="CC28" i="5"/>
  <c r="CD28" i="5"/>
  <c r="CE28" i="5"/>
  <c r="CF28" i="5"/>
  <c r="CG28" i="5"/>
  <c r="CH28" i="5"/>
  <c r="CI28" i="5"/>
  <c r="CJ28" i="5"/>
  <c r="CK28" i="5"/>
  <c r="CL28" i="5"/>
  <c r="DB28" i="5"/>
  <c r="DA28" i="5" s="1"/>
  <c r="DC28" i="5"/>
  <c r="CR28" i="5" s="1"/>
  <c r="DD28" i="5"/>
  <c r="DE28" i="5"/>
  <c r="CT28" i="5"/>
  <c r="DF28" i="5"/>
  <c r="CU28" i="5" s="1"/>
  <c r="DG28" i="5"/>
  <c r="DH28" i="5"/>
  <c r="DI28" i="5"/>
  <c r="CX28" i="5" s="1"/>
  <c r="DJ28" i="5"/>
  <c r="DK28" i="5"/>
  <c r="CZ28" i="5"/>
  <c r="DM28" i="5"/>
  <c r="DN28" i="5"/>
  <c r="DO28" i="5"/>
  <c r="DL28" i="5" s="1"/>
  <c r="CS28" i="5"/>
  <c r="DP28" i="5"/>
  <c r="DQ28" i="5"/>
  <c r="DR28" i="5"/>
  <c r="DS28" i="5"/>
  <c r="DT28" i="5"/>
  <c r="DU28" i="5"/>
  <c r="DV28" i="5"/>
  <c r="W29" i="5"/>
  <c r="AH29" i="5"/>
  <c r="V29" i="5" s="1"/>
  <c r="AT29" i="5"/>
  <c r="AS29" i="5" s="1"/>
  <c r="BE29" i="5"/>
  <c r="BR29" i="5"/>
  <c r="BS29" i="5"/>
  <c r="BT29" i="5"/>
  <c r="BU29" i="5"/>
  <c r="BV29" i="5"/>
  <c r="BW29" i="5"/>
  <c r="BX29" i="5"/>
  <c r="BY29" i="5"/>
  <c r="BZ29" i="5"/>
  <c r="CA29" i="5"/>
  <c r="CC29" i="5"/>
  <c r="CD29" i="5"/>
  <c r="CE29" i="5"/>
  <c r="CB29" i="5" s="1"/>
  <c r="CF29" i="5"/>
  <c r="CG29" i="5"/>
  <c r="CH29" i="5"/>
  <c r="CI29" i="5"/>
  <c r="CJ29" i="5"/>
  <c r="CK29" i="5"/>
  <c r="CL29" i="5"/>
  <c r="DB29" i="5"/>
  <c r="DC29" i="5"/>
  <c r="CR29" i="5"/>
  <c r="DD29" i="5"/>
  <c r="DE29" i="5"/>
  <c r="DF29" i="5"/>
  <c r="CU29" i="5" s="1"/>
  <c r="DG29" i="5"/>
  <c r="CV29" i="5" s="1"/>
  <c r="DH29" i="5"/>
  <c r="CW29" i="5" s="1"/>
  <c r="DI29" i="5"/>
  <c r="CX29" i="5" s="1"/>
  <c r="DJ29" i="5"/>
  <c r="DK29" i="5"/>
  <c r="CZ29" i="5"/>
  <c r="DM29" i="5"/>
  <c r="DN29" i="5"/>
  <c r="DO29" i="5"/>
  <c r="DP29" i="5"/>
  <c r="CT29" i="5" s="1"/>
  <c r="DQ29" i="5"/>
  <c r="DR29" i="5"/>
  <c r="DS29" i="5"/>
  <c r="DT29" i="5"/>
  <c r="DU29" i="5"/>
  <c r="CY29" i="5"/>
  <c r="DV29" i="5"/>
  <c r="W30" i="5"/>
  <c r="AH30" i="5"/>
  <c r="V30" i="5"/>
  <c r="AT30" i="5"/>
  <c r="AS30" i="5" s="1"/>
  <c r="BE30" i="5"/>
  <c r="BR30" i="5"/>
  <c r="BS30" i="5"/>
  <c r="BT30" i="5"/>
  <c r="BU30" i="5"/>
  <c r="BV30" i="5"/>
  <c r="BW30" i="5"/>
  <c r="BX30" i="5"/>
  <c r="BY30" i="5"/>
  <c r="BZ30" i="5"/>
  <c r="CA30" i="5"/>
  <c r="CC30" i="5"/>
  <c r="CD30" i="5"/>
  <c r="CE30" i="5"/>
  <c r="CF30" i="5"/>
  <c r="CG30" i="5"/>
  <c r="CH30" i="5"/>
  <c r="CI30" i="5"/>
  <c r="CJ30" i="5"/>
  <c r="CK30" i="5"/>
  <c r="CL30" i="5"/>
  <c r="DB30" i="5"/>
  <c r="DC30" i="5"/>
  <c r="DD30" i="5"/>
  <c r="DE30" i="5"/>
  <c r="CT30" i="5"/>
  <c r="DF30" i="5"/>
  <c r="CU30" i="5" s="1"/>
  <c r="DG30" i="5"/>
  <c r="CV30" i="5" s="1"/>
  <c r="DH30" i="5"/>
  <c r="CW30" i="5" s="1"/>
  <c r="DI30" i="5"/>
  <c r="CX30" i="5" s="1"/>
  <c r="DJ30" i="5"/>
  <c r="CY30" i="5" s="1"/>
  <c r="DK30" i="5"/>
  <c r="CZ30" i="5" s="1"/>
  <c r="DM30" i="5"/>
  <c r="DN30" i="5"/>
  <c r="DO30" i="5"/>
  <c r="CS30" i="5" s="1"/>
  <c r="DP30" i="5"/>
  <c r="DQ30" i="5"/>
  <c r="DR30" i="5"/>
  <c r="DS30" i="5"/>
  <c r="DT30" i="5"/>
  <c r="DU30" i="5"/>
  <c r="DV30" i="5"/>
  <c r="W31" i="5"/>
  <c r="V31" i="5" s="1"/>
  <c r="AH31" i="5"/>
  <c r="AT31" i="5"/>
  <c r="BE31" i="5"/>
  <c r="BR31" i="5"/>
  <c r="BS31" i="5"/>
  <c r="BT31" i="5"/>
  <c r="BU31" i="5"/>
  <c r="BV31" i="5"/>
  <c r="BW31" i="5"/>
  <c r="BX31" i="5"/>
  <c r="BY31" i="5"/>
  <c r="BZ31" i="5"/>
  <c r="CA31" i="5"/>
  <c r="CC31" i="5"/>
  <c r="CD31" i="5"/>
  <c r="CB31" i="5"/>
  <c r="CE31" i="5"/>
  <c r="CF31" i="5"/>
  <c r="CG31" i="5"/>
  <c r="CH31" i="5"/>
  <c r="CI31" i="5"/>
  <c r="CJ31" i="5"/>
  <c r="CK31" i="5"/>
  <c r="CL31" i="5"/>
  <c r="DB31" i="5"/>
  <c r="CQ31" i="5" s="1"/>
  <c r="DC31" i="5"/>
  <c r="DD31" i="5"/>
  <c r="DE31" i="5"/>
  <c r="DF31" i="5"/>
  <c r="DG31" i="5"/>
  <c r="CV31" i="5"/>
  <c r="DH31" i="5"/>
  <c r="CW31" i="5" s="1"/>
  <c r="DI31" i="5"/>
  <c r="CX31" i="5" s="1"/>
  <c r="DJ31" i="5"/>
  <c r="DK31" i="5"/>
  <c r="CZ31" i="5" s="1"/>
  <c r="DM31" i="5"/>
  <c r="DN31" i="5"/>
  <c r="DO31" i="5"/>
  <c r="CS31" i="5" s="1"/>
  <c r="DP31" i="5"/>
  <c r="DQ31" i="5"/>
  <c r="CU31" i="5"/>
  <c r="DR31" i="5"/>
  <c r="DS31" i="5"/>
  <c r="DT31" i="5"/>
  <c r="DU31" i="5"/>
  <c r="CY31" i="5"/>
  <c r="DV31" i="5"/>
  <c r="W32" i="5"/>
  <c r="AH32" i="5"/>
  <c r="V32" i="5"/>
  <c r="AT32" i="5"/>
  <c r="AS32" i="5" s="1"/>
  <c r="BE32" i="5"/>
  <c r="BR32" i="5"/>
  <c r="BS32" i="5"/>
  <c r="BT32" i="5"/>
  <c r="BU32" i="5"/>
  <c r="BV32" i="5"/>
  <c r="BW32" i="5"/>
  <c r="BX32" i="5"/>
  <c r="BY32" i="5"/>
  <c r="BZ32" i="5"/>
  <c r="CA32" i="5"/>
  <c r="CC32" i="5"/>
  <c r="CD32" i="5"/>
  <c r="CE32" i="5"/>
  <c r="CF32" i="5"/>
  <c r="CG32" i="5"/>
  <c r="CH32" i="5"/>
  <c r="CI32" i="5"/>
  <c r="CJ32" i="5"/>
  <c r="CK32" i="5"/>
  <c r="CL32" i="5"/>
  <c r="CY32" i="5"/>
  <c r="DB32" i="5"/>
  <c r="CQ32" i="5" s="1"/>
  <c r="DC32" i="5"/>
  <c r="DD32" i="5"/>
  <c r="DE32" i="5"/>
  <c r="DF32" i="5"/>
  <c r="DG32" i="5"/>
  <c r="CV32" i="5"/>
  <c r="DH32" i="5"/>
  <c r="DI32" i="5"/>
  <c r="DJ32" i="5"/>
  <c r="DK32" i="5"/>
  <c r="CZ32" i="5" s="1"/>
  <c r="DM32" i="5"/>
  <c r="DN32" i="5"/>
  <c r="DO32" i="5"/>
  <c r="CS32" i="5" s="1"/>
  <c r="DP32" i="5"/>
  <c r="CT32" i="5" s="1"/>
  <c r="DQ32" i="5"/>
  <c r="DL32" i="5" s="1"/>
  <c r="DR32" i="5"/>
  <c r="DS32" i="5"/>
  <c r="CW32" i="5"/>
  <c r="DT32" i="5"/>
  <c r="DU32" i="5"/>
  <c r="DV32" i="5"/>
  <c r="W33" i="5"/>
  <c r="V33" i="5" s="1"/>
  <c r="AH33" i="5"/>
  <c r="AT33" i="5"/>
  <c r="BE33" i="5"/>
  <c r="AS33" i="5" s="1"/>
  <c r="BR33" i="5"/>
  <c r="BS33" i="5"/>
  <c r="BT33" i="5"/>
  <c r="BU33" i="5"/>
  <c r="BV33" i="5"/>
  <c r="BW33" i="5"/>
  <c r="BX33" i="5"/>
  <c r="BY33" i="5"/>
  <c r="BZ33" i="5"/>
  <c r="CA33" i="5"/>
  <c r="CC33" i="5"/>
  <c r="CD33" i="5"/>
  <c r="CE33" i="5"/>
  <c r="CF33" i="5"/>
  <c r="CG33" i="5"/>
  <c r="CH33" i="5"/>
  <c r="CI33" i="5"/>
  <c r="CJ33" i="5"/>
  <c r="CK33" i="5"/>
  <c r="CL33" i="5"/>
  <c r="CW33" i="5"/>
  <c r="DB33" i="5"/>
  <c r="DC33" i="5"/>
  <c r="DD33" i="5"/>
  <c r="DE33" i="5"/>
  <c r="CT33" i="5" s="1"/>
  <c r="DF33" i="5"/>
  <c r="DG33" i="5"/>
  <c r="CV33" i="5"/>
  <c r="DH33" i="5"/>
  <c r="DI33" i="5"/>
  <c r="CX33" i="5"/>
  <c r="DJ33" i="5"/>
  <c r="CY33" i="5" s="1"/>
  <c r="DK33" i="5"/>
  <c r="CZ33" i="5" s="1"/>
  <c r="DM33" i="5"/>
  <c r="DN33" i="5"/>
  <c r="DO33" i="5"/>
  <c r="DP33" i="5"/>
  <c r="DQ33" i="5"/>
  <c r="CU33" i="5"/>
  <c r="DR33" i="5"/>
  <c r="DS33" i="5"/>
  <c r="DT33" i="5"/>
  <c r="DU33" i="5"/>
  <c r="DV33" i="5"/>
  <c r="W34" i="5"/>
  <c r="AH34" i="5"/>
  <c r="AT34" i="5"/>
  <c r="AS34" i="5"/>
  <c r="BE34" i="5"/>
  <c r="BR34" i="5"/>
  <c r="BS34" i="5"/>
  <c r="BT34" i="5"/>
  <c r="BU34" i="5"/>
  <c r="BV34" i="5"/>
  <c r="BW34" i="5"/>
  <c r="BX34" i="5"/>
  <c r="BY34" i="5"/>
  <c r="BZ34" i="5"/>
  <c r="CA34" i="5"/>
  <c r="CC34" i="5"/>
  <c r="CD34" i="5"/>
  <c r="CE34" i="5"/>
  <c r="CF34" i="5"/>
  <c r="CB34" i="5"/>
  <c r="CG34" i="5"/>
  <c r="CH34" i="5"/>
  <c r="CI34" i="5"/>
  <c r="CJ34" i="5"/>
  <c r="CK34" i="5"/>
  <c r="CL34" i="5"/>
  <c r="DB34" i="5"/>
  <c r="DC34" i="5"/>
  <c r="DD34" i="5"/>
  <c r="DE34" i="5"/>
  <c r="CT34" i="5"/>
  <c r="DF34" i="5"/>
  <c r="CU34" i="5" s="1"/>
  <c r="DG34" i="5"/>
  <c r="DH34" i="5"/>
  <c r="DI34" i="5"/>
  <c r="CX34" i="5" s="1"/>
  <c r="DJ34" i="5"/>
  <c r="DK34" i="5"/>
  <c r="CZ34" i="5"/>
  <c r="DM34" i="5"/>
  <c r="DN34" i="5"/>
  <c r="DO34" i="5"/>
  <c r="CS34" i="5"/>
  <c r="DP34" i="5"/>
  <c r="DQ34" i="5"/>
  <c r="DR34" i="5"/>
  <c r="DS34" i="5"/>
  <c r="DT34" i="5"/>
  <c r="DU34" i="5"/>
  <c r="DV34" i="5"/>
  <c r="W35" i="5"/>
  <c r="AH35" i="5"/>
  <c r="V35" i="5" s="1"/>
  <c r="AT35" i="5"/>
  <c r="AS35" i="5" s="1"/>
  <c r="BE35" i="5"/>
  <c r="BR35" i="5"/>
  <c r="BS35" i="5"/>
  <c r="BT35" i="5"/>
  <c r="BU35" i="5"/>
  <c r="BV35" i="5"/>
  <c r="BW35" i="5"/>
  <c r="BX35" i="5"/>
  <c r="BY35" i="5"/>
  <c r="BZ35" i="5"/>
  <c r="CA35" i="5"/>
  <c r="CA10" i="5" s="1"/>
  <c r="H43" i="4" s="1"/>
  <c r="G43" i="4" s="1"/>
  <c r="CC35" i="5"/>
  <c r="CD35" i="5"/>
  <c r="CE35" i="5"/>
  <c r="CB35" i="5" s="1"/>
  <c r="CF35" i="5"/>
  <c r="CG35" i="5"/>
  <c r="CH35" i="5"/>
  <c r="CI35" i="5"/>
  <c r="CJ35" i="5"/>
  <c r="CK35" i="5"/>
  <c r="CL35" i="5"/>
  <c r="CS35" i="5"/>
  <c r="DB35" i="5"/>
  <c r="DC35" i="5"/>
  <c r="CR35" i="5"/>
  <c r="DD35" i="5"/>
  <c r="DE35" i="5"/>
  <c r="CT35" i="5"/>
  <c r="DF35" i="5"/>
  <c r="CU35" i="5" s="1"/>
  <c r="DG35" i="5"/>
  <c r="CV35" i="5" s="1"/>
  <c r="DH35" i="5"/>
  <c r="DI35" i="5"/>
  <c r="CX35" i="5" s="1"/>
  <c r="DJ35" i="5"/>
  <c r="DK35" i="5"/>
  <c r="CZ35" i="5" s="1"/>
  <c r="DM35" i="5"/>
  <c r="DN35" i="5"/>
  <c r="DO35" i="5"/>
  <c r="DL35" i="5" s="1"/>
  <c r="DP35" i="5"/>
  <c r="DQ35" i="5"/>
  <c r="DR35" i="5"/>
  <c r="DS35" i="5"/>
  <c r="DT35" i="5"/>
  <c r="DU35" i="5"/>
  <c r="CY35" i="5"/>
  <c r="DV35" i="5"/>
  <c r="W36" i="5"/>
  <c r="AH36" i="5"/>
  <c r="V36" i="5"/>
  <c r="AT36" i="5"/>
  <c r="AS36" i="5" s="1"/>
  <c r="BE36" i="5"/>
  <c r="BR36" i="5"/>
  <c r="BS36" i="5"/>
  <c r="BT36" i="5"/>
  <c r="BU36" i="5"/>
  <c r="BV36" i="5"/>
  <c r="BQ36" i="5" s="1"/>
  <c r="BW36" i="5"/>
  <c r="BX36" i="5"/>
  <c r="BY36" i="5"/>
  <c r="BZ36" i="5"/>
  <c r="CA36" i="5"/>
  <c r="CC36" i="5"/>
  <c r="CD36" i="5"/>
  <c r="CE36" i="5"/>
  <c r="CF36" i="5"/>
  <c r="CG36" i="5"/>
  <c r="CH36" i="5"/>
  <c r="CI36" i="5"/>
  <c r="CJ36" i="5"/>
  <c r="CK36" i="5"/>
  <c r="CL36" i="5"/>
  <c r="DB36" i="5"/>
  <c r="DC36" i="5"/>
  <c r="DD36" i="5"/>
  <c r="DE36" i="5"/>
  <c r="CT36" i="5"/>
  <c r="DF36" i="5"/>
  <c r="DG36" i="5"/>
  <c r="CV36" i="5"/>
  <c r="DH36" i="5"/>
  <c r="CW36" i="5" s="1"/>
  <c r="DI36" i="5"/>
  <c r="DJ36" i="5"/>
  <c r="DK36" i="5"/>
  <c r="CZ36" i="5" s="1"/>
  <c r="DM36" i="5"/>
  <c r="DN36" i="5"/>
  <c r="DO36" i="5"/>
  <c r="CS36" i="5" s="1"/>
  <c r="DP36" i="5"/>
  <c r="DQ36" i="5"/>
  <c r="DR36" i="5"/>
  <c r="DS36" i="5"/>
  <c r="DT36" i="5"/>
  <c r="DU36" i="5"/>
  <c r="CY36" i="5" s="1"/>
  <c r="DV36" i="5"/>
  <c r="W37" i="5"/>
  <c r="AH37" i="5"/>
  <c r="AT37" i="5"/>
  <c r="AS37" i="5" s="1"/>
  <c r="BE37" i="5"/>
  <c r="BR37" i="5"/>
  <c r="BS37" i="5"/>
  <c r="BT37" i="5"/>
  <c r="BU37" i="5"/>
  <c r="BV37" i="5"/>
  <c r="BW37" i="5"/>
  <c r="BX37" i="5"/>
  <c r="BY37" i="5"/>
  <c r="BZ37" i="5"/>
  <c r="CA37" i="5"/>
  <c r="CC37" i="5"/>
  <c r="CD37" i="5"/>
  <c r="CB37" i="5"/>
  <c r="CE37" i="5"/>
  <c r="CF37" i="5"/>
  <c r="CG37" i="5"/>
  <c r="CH37" i="5"/>
  <c r="CI37" i="5"/>
  <c r="CJ37" i="5"/>
  <c r="CK37" i="5"/>
  <c r="CL37" i="5"/>
  <c r="DB37" i="5"/>
  <c r="DC37" i="5"/>
  <c r="DD37" i="5"/>
  <c r="DE37" i="5"/>
  <c r="CT37" i="5"/>
  <c r="DF37" i="5"/>
  <c r="DG37" i="5"/>
  <c r="CV37" i="5"/>
  <c r="DH37" i="5"/>
  <c r="CW37" i="5" s="1"/>
  <c r="DI37" i="5"/>
  <c r="CX37" i="5" s="1"/>
  <c r="DJ37" i="5"/>
  <c r="DK37" i="5"/>
  <c r="CZ37" i="5" s="1"/>
  <c r="DM37" i="5"/>
  <c r="DN37" i="5"/>
  <c r="DL37" i="5" s="1"/>
  <c r="DO37" i="5"/>
  <c r="DP37" i="5"/>
  <c r="DQ37" i="5"/>
  <c r="CU37" i="5"/>
  <c r="DR37" i="5"/>
  <c r="DS37" i="5"/>
  <c r="DT37" i="5"/>
  <c r="DU37" i="5"/>
  <c r="CY37" i="5" s="1"/>
  <c r="DV37" i="5"/>
  <c r="W38" i="5"/>
  <c r="AH38" i="5"/>
  <c r="V38" i="5" s="1"/>
  <c r="AT38" i="5"/>
  <c r="BE38" i="5"/>
  <c r="AS38" i="5" s="1"/>
  <c r="BR38" i="5"/>
  <c r="BS38" i="5"/>
  <c r="BT38" i="5"/>
  <c r="BU38" i="5"/>
  <c r="BV38" i="5"/>
  <c r="BW38" i="5"/>
  <c r="BX38" i="5"/>
  <c r="BY38" i="5"/>
  <c r="BZ38" i="5"/>
  <c r="CA38" i="5"/>
  <c r="CC38" i="5"/>
  <c r="CD38" i="5"/>
  <c r="CE38" i="5"/>
  <c r="CF38" i="5"/>
  <c r="CG38" i="5"/>
  <c r="CH38" i="5"/>
  <c r="CI38" i="5"/>
  <c r="CJ38" i="5"/>
  <c r="CK38" i="5"/>
  <c r="CL38" i="5"/>
  <c r="CY38" i="5"/>
  <c r="DB38" i="5"/>
  <c r="CQ38" i="5" s="1"/>
  <c r="DC38" i="5"/>
  <c r="DD38" i="5"/>
  <c r="DE38" i="5"/>
  <c r="DF38" i="5"/>
  <c r="DG38" i="5"/>
  <c r="CV38" i="5"/>
  <c r="DH38" i="5"/>
  <c r="DI38" i="5"/>
  <c r="DJ38" i="5"/>
  <c r="DK38" i="5"/>
  <c r="CZ38" i="5" s="1"/>
  <c r="DM38" i="5"/>
  <c r="DN38" i="5"/>
  <c r="CR38" i="5" s="1"/>
  <c r="DO38" i="5"/>
  <c r="CS38" i="5" s="1"/>
  <c r="DP38" i="5"/>
  <c r="DQ38" i="5"/>
  <c r="DR38" i="5"/>
  <c r="DS38" i="5"/>
  <c r="CW38" i="5"/>
  <c r="DT38" i="5"/>
  <c r="DU38" i="5"/>
  <c r="DV38" i="5"/>
  <c r="W39" i="5"/>
  <c r="V39" i="5" s="1"/>
  <c r="AH39" i="5"/>
  <c r="AT39" i="5"/>
  <c r="BE39" i="5"/>
  <c r="AS39" i="5" s="1"/>
  <c r="BR39" i="5"/>
  <c r="BS39" i="5"/>
  <c r="BT39" i="5"/>
  <c r="BU39" i="5"/>
  <c r="BV39" i="5"/>
  <c r="BW39" i="5"/>
  <c r="BX39" i="5"/>
  <c r="BY39" i="5"/>
  <c r="BZ39" i="5"/>
  <c r="CA39" i="5"/>
  <c r="CC39" i="5"/>
  <c r="CD39" i="5"/>
  <c r="CE39" i="5"/>
  <c r="CF39" i="5"/>
  <c r="CG39" i="5"/>
  <c r="CH39" i="5"/>
  <c r="CI39" i="5"/>
  <c r="CJ39" i="5"/>
  <c r="CK39" i="5"/>
  <c r="CL39" i="5"/>
  <c r="CW39" i="5"/>
  <c r="DB39" i="5"/>
  <c r="DC39" i="5"/>
  <c r="DD39" i="5"/>
  <c r="CS39" i="5" s="1"/>
  <c r="DE39" i="5"/>
  <c r="CT39" i="5" s="1"/>
  <c r="DF39" i="5"/>
  <c r="DG39" i="5"/>
  <c r="CV39" i="5"/>
  <c r="DH39" i="5"/>
  <c r="DI39" i="5"/>
  <c r="DJ39" i="5"/>
  <c r="CY39" i="5" s="1"/>
  <c r="DK39" i="5"/>
  <c r="DM39" i="5"/>
  <c r="DN39" i="5"/>
  <c r="CR39" i="5" s="1"/>
  <c r="DO39" i="5"/>
  <c r="DP39" i="5"/>
  <c r="DQ39" i="5"/>
  <c r="CU39" i="5" s="1"/>
  <c r="DR39" i="5"/>
  <c r="DS39" i="5"/>
  <c r="DT39" i="5"/>
  <c r="CX39" i="5" s="1"/>
  <c r="DU39" i="5"/>
  <c r="DV39" i="5"/>
  <c r="CZ39" i="5" s="1"/>
  <c r="W40" i="5"/>
  <c r="AH40" i="5"/>
  <c r="AT40" i="5"/>
  <c r="BE40" i="5"/>
  <c r="AS40" i="5" s="1"/>
  <c r="BR40" i="5"/>
  <c r="BS40" i="5"/>
  <c r="BT40" i="5"/>
  <c r="BU40" i="5"/>
  <c r="BV40" i="5"/>
  <c r="BW40" i="5"/>
  <c r="BX40" i="5"/>
  <c r="BY40" i="5"/>
  <c r="BZ40" i="5"/>
  <c r="CA40" i="5"/>
  <c r="CC40" i="5"/>
  <c r="CD40" i="5"/>
  <c r="CB40" i="5" s="1"/>
  <c r="CE40" i="5"/>
  <c r="CF40" i="5"/>
  <c r="CG40" i="5"/>
  <c r="CH40" i="5"/>
  <c r="CI40" i="5"/>
  <c r="CJ40" i="5"/>
  <c r="CK40" i="5"/>
  <c r="CL40" i="5"/>
  <c r="CU40" i="5"/>
  <c r="CY40" i="5"/>
  <c r="DB40" i="5"/>
  <c r="DC40" i="5"/>
  <c r="DD40" i="5"/>
  <c r="DE40" i="5"/>
  <c r="DF40" i="5"/>
  <c r="DG40" i="5"/>
  <c r="CV40" i="5" s="1"/>
  <c r="DH40" i="5"/>
  <c r="DI40" i="5"/>
  <c r="CX40" i="5"/>
  <c r="DJ40" i="5"/>
  <c r="DK40" i="5"/>
  <c r="DM40" i="5"/>
  <c r="CQ40" i="5" s="1"/>
  <c r="DN40" i="5"/>
  <c r="DO40" i="5"/>
  <c r="CS40" i="5"/>
  <c r="DP40" i="5"/>
  <c r="DL40" i="5" s="1"/>
  <c r="DQ40" i="5"/>
  <c r="DR40" i="5"/>
  <c r="DS40" i="5"/>
  <c r="CW40" i="5"/>
  <c r="DT40" i="5"/>
  <c r="DU40" i="5"/>
  <c r="DV40" i="5"/>
  <c r="CZ40" i="5" s="1"/>
  <c r="V41" i="5"/>
  <c r="W41" i="5"/>
  <c r="AH41" i="5"/>
  <c r="AT41" i="5"/>
  <c r="AS41" i="5"/>
  <c r="BE41" i="5"/>
  <c r="BR41" i="5"/>
  <c r="BS41" i="5"/>
  <c r="BT41" i="5"/>
  <c r="BU41" i="5"/>
  <c r="BV41" i="5"/>
  <c r="BW41" i="5"/>
  <c r="BX41" i="5"/>
  <c r="BY41" i="5"/>
  <c r="BZ41" i="5"/>
  <c r="CA41" i="5"/>
  <c r="CC41" i="5"/>
  <c r="CB41" i="5" s="1"/>
  <c r="CD41" i="5"/>
  <c r="CE41" i="5"/>
  <c r="CF41" i="5"/>
  <c r="CG41" i="5"/>
  <c r="CH41" i="5"/>
  <c r="CI41" i="5"/>
  <c r="CJ41" i="5"/>
  <c r="CK41" i="5"/>
  <c r="CL41" i="5"/>
  <c r="DB41" i="5"/>
  <c r="DC41" i="5"/>
  <c r="CR41" i="5"/>
  <c r="DD41" i="5"/>
  <c r="DA41" i="5" s="1"/>
  <c r="DE41" i="5"/>
  <c r="DF41" i="5"/>
  <c r="DG41" i="5"/>
  <c r="CV41" i="5" s="1"/>
  <c r="DH41" i="5"/>
  <c r="DI41" i="5"/>
  <c r="CX41" i="5" s="1"/>
  <c r="DJ41" i="5"/>
  <c r="DK41" i="5"/>
  <c r="CZ41" i="5"/>
  <c r="DM41" i="5"/>
  <c r="CQ41" i="5" s="1"/>
  <c r="DN41" i="5"/>
  <c r="DO41" i="5"/>
  <c r="DP41" i="5"/>
  <c r="CT41" i="5" s="1"/>
  <c r="DQ41" i="5"/>
  <c r="DR41" i="5"/>
  <c r="DS41" i="5"/>
  <c r="CW41" i="5" s="1"/>
  <c r="DT41" i="5"/>
  <c r="DU41" i="5"/>
  <c r="CY41" i="5"/>
  <c r="DV41" i="5"/>
  <c r="W42" i="5"/>
  <c r="V42" i="5" s="1"/>
  <c r="AH42" i="5"/>
  <c r="AT42" i="5"/>
  <c r="AS42" i="5"/>
  <c r="BE42" i="5"/>
  <c r="BR42" i="5"/>
  <c r="BS42" i="5"/>
  <c r="BQ42" i="5" s="1"/>
  <c r="BT42" i="5"/>
  <c r="BU42" i="5"/>
  <c r="BV42" i="5"/>
  <c r="BW42" i="5"/>
  <c r="BX42" i="5"/>
  <c r="BY42" i="5"/>
  <c r="BZ42" i="5"/>
  <c r="CA42" i="5"/>
  <c r="CC42" i="5"/>
  <c r="CD42" i="5"/>
  <c r="CE42" i="5"/>
  <c r="CF42" i="5"/>
  <c r="CG42" i="5"/>
  <c r="CH42" i="5"/>
  <c r="CI42" i="5"/>
  <c r="CJ42" i="5"/>
  <c r="CK42" i="5"/>
  <c r="CL42" i="5"/>
  <c r="DB42" i="5"/>
  <c r="DC42" i="5"/>
  <c r="DD42" i="5"/>
  <c r="DE42" i="5"/>
  <c r="CT42" i="5"/>
  <c r="DF42" i="5"/>
  <c r="CU42" i="5" s="1"/>
  <c r="DG42" i="5"/>
  <c r="DH42" i="5"/>
  <c r="CW42" i="5" s="1"/>
  <c r="DI42" i="5"/>
  <c r="DJ42" i="5"/>
  <c r="DK42" i="5"/>
  <c r="CZ42" i="5" s="1"/>
  <c r="DM42" i="5"/>
  <c r="DN42" i="5"/>
  <c r="DO42" i="5"/>
  <c r="CS42" i="5" s="1"/>
  <c r="DP42" i="5"/>
  <c r="DQ42" i="5"/>
  <c r="DR42" i="5"/>
  <c r="CV42" i="5" s="1"/>
  <c r="DS42" i="5"/>
  <c r="DT42" i="5"/>
  <c r="CX42" i="5" s="1"/>
  <c r="DU42" i="5"/>
  <c r="CY42" i="5" s="1"/>
  <c r="DV42" i="5"/>
  <c r="W43" i="5"/>
  <c r="AH43" i="5"/>
  <c r="AT43" i="5"/>
  <c r="BE43" i="5"/>
  <c r="AS43" i="5" s="1"/>
  <c r="BR43" i="5"/>
  <c r="BS43" i="5"/>
  <c r="BT43" i="5"/>
  <c r="BU43" i="5"/>
  <c r="BV43" i="5"/>
  <c r="BW43" i="5"/>
  <c r="BX43" i="5"/>
  <c r="BY43" i="5"/>
  <c r="BZ43" i="5"/>
  <c r="CA43" i="5"/>
  <c r="CC43" i="5"/>
  <c r="CD43" i="5"/>
  <c r="CB43" i="5" s="1"/>
  <c r="CE43" i="5"/>
  <c r="CF43" i="5"/>
  <c r="CG43" i="5"/>
  <c r="CH43" i="5"/>
  <c r="CI43" i="5"/>
  <c r="CJ43" i="5"/>
  <c r="CK43" i="5"/>
  <c r="CL43" i="5"/>
  <c r="CW43" i="5"/>
  <c r="DB43" i="5"/>
  <c r="DC43" i="5"/>
  <c r="DD43" i="5"/>
  <c r="CS43" i="5" s="1"/>
  <c r="DE43" i="5"/>
  <c r="CT43" i="5" s="1"/>
  <c r="DF43" i="5"/>
  <c r="DG43" i="5"/>
  <c r="CV43" i="5" s="1"/>
  <c r="DH43" i="5"/>
  <c r="DI43" i="5"/>
  <c r="CX43" i="5"/>
  <c r="DJ43" i="5"/>
  <c r="DK43" i="5"/>
  <c r="CZ43" i="5"/>
  <c r="DM43" i="5"/>
  <c r="DN43" i="5"/>
  <c r="CR43" i="5" s="1"/>
  <c r="DO43" i="5"/>
  <c r="DP43" i="5"/>
  <c r="DQ43" i="5"/>
  <c r="DR43" i="5"/>
  <c r="DS43" i="5"/>
  <c r="DT43" i="5"/>
  <c r="DU43" i="5"/>
  <c r="CY43" i="5" s="1"/>
  <c r="DV43" i="5"/>
  <c r="W44" i="5"/>
  <c r="AH44" i="5"/>
  <c r="AT44" i="5"/>
  <c r="BE44" i="5"/>
  <c r="BR44" i="5"/>
  <c r="BS44" i="5"/>
  <c r="BT44" i="5"/>
  <c r="BU44" i="5"/>
  <c r="BQ44" i="5"/>
  <c r="BV44" i="5"/>
  <c r="BW44" i="5"/>
  <c r="BX44" i="5"/>
  <c r="BY44" i="5"/>
  <c r="BZ44" i="5"/>
  <c r="CA44" i="5"/>
  <c r="CC44" i="5"/>
  <c r="CD44" i="5"/>
  <c r="CE44" i="5"/>
  <c r="CF44" i="5"/>
  <c r="CG44" i="5"/>
  <c r="CH44" i="5"/>
  <c r="CI44" i="5"/>
  <c r="CJ44" i="5"/>
  <c r="CK44" i="5"/>
  <c r="CL44" i="5"/>
  <c r="CV44" i="5"/>
  <c r="DB44" i="5"/>
  <c r="DC44" i="5"/>
  <c r="CR44" i="5"/>
  <c r="DD44" i="5"/>
  <c r="CS44" i="5" s="1"/>
  <c r="DE44" i="5"/>
  <c r="DF44" i="5"/>
  <c r="DG44" i="5"/>
  <c r="DH44" i="5"/>
  <c r="CW44" i="5" s="1"/>
  <c r="DI44" i="5"/>
  <c r="CX44" i="5"/>
  <c r="DJ44" i="5"/>
  <c r="CY44" i="5" s="1"/>
  <c r="DK44" i="5"/>
  <c r="DM44" i="5"/>
  <c r="DN44" i="5"/>
  <c r="DO44" i="5"/>
  <c r="DP44" i="5"/>
  <c r="DL44" i="5" s="1"/>
  <c r="DQ44" i="5"/>
  <c r="CU44" i="5"/>
  <c r="DR44" i="5"/>
  <c r="DS44" i="5"/>
  <c r="DT44" i="5"/>
  <c r="DU44" i="5"/>
  <c r="DV44" i="5"/>
  <c r="CZ44" i="5" s="1"/>
  <c r="W45" i="5"/>
  <c r="AH45" i="5"/>
  <c r="V45" i="5"/>
  <c r="AT45" i="5"/>
  <c r="BE45" i="5"/>
  <c r="BR45" i="5"/>
  <c r="BS45" i="5"/>
  <c r="BT45" i="5"/>
  <c r="BU45" i="5"/>
  <c r="BV45" i="5"/>
  <c r="BW45" i="5"/>
  <c r="BX45" i="5"/>
  <c r="BY45" i="5"/>
  <c r="BZ45" i="5"/>
  <c r="CA45" i="5"/>
  <c r="CC45" i="5"/>
  <c r="CD45" i="5"/>
  <c r="CE45" i="5"/>
  <c r="CF45" i="5"/>
  <c r="CG45" i="5"/>
  <c r="CH45" i="5"/>
  <c r="CI45" i="5"/>
  <c r="CJ45" i="5"/>
  <c r="CK45" i="5"/>
  <c r="CL45" i="5"/>
  <c r="CT45" i="5"/>
  <c r="DB45" i="5"/>
  <c r="DC45" i="5"/>
  <c r="CR45" i="5"/>
  <c r="DD45" i="5"/>
  <c r="DE45" i="5"/>
  <c r="DF45" i="5"/>
  <c r="CU45" i="5"/>
  <c r="DG45" i="5"/>
  <c r="DH45" i="5"/>
  <c r="DI45" i="5"/>
  <c r="CX45" i="5" s="1"/>
  <c r="DJ45" i="5"/>
  <c r="DK45" i="5"/>
  <c r="DM45" i="5"/>
  <c r="CQ45" i="5" s="1"/>
  <c r="DN45" i="5"/>
  <c r="DO45" i="5"/>
  <c r="CS45" i="5"/>
  <c r="DP45" i="5"/>
  <c r="DQ45" i="5"/>
  <c r="DR45" i="5"/>
  <c r="CV45" i="5" s="1"/>
  <c r="DS45" i="5"/>
  <c r="CW45" i="5"/>
  <c r="DT45" i="5"/>
  <c r="DU45" i="5"/>
  <c r="CY45" i="5"/>
  <c r="DV45" i="5"/>
  <c r="CZ45" i="5" s="1"/>
  <c r="W46" i="5"/>
  <c r="AH46" i="5"/>
  <c r="V46" i="5"/>
  <c r="AT46" i="5"/>
  <c r="AS46" i="5" s="1"/>
  <c r="BE46" i="5"/>
  <c r="BR46" i="5"/>
  <c r="BS46" i="5"/>
  <c r="BT46" i="5"/>
  <c r="BU46" i="5"/>
  <c r="BV46" i="5"/>
  <c r="BQ46" i="5" s="1"/>
  <c r="BW46" i="5"/>
  <c r="BX46" i="5"/>
  <c r="BY46" i="5"/>
  <c r="BZ46" i="5"/>
  <c r="CA46" i="5"/>
  <c r="CC46" i="5"/>
  <c r="CD46" i="5"/>
  <c r="CE46" i="5"/>
  <c r="CF46" i="5"/>
  <c r="CG46" i="5"/>
  <c r="CH46" i="5"/>
  <c r="CI46" i="5"/>
  <c r="CJ46" i="5"/>
  <c r="CK46" i="5"/>
  <c r="CL46" i="5"/>
  <c r="CW46" i="5"/>
  <c r="CZ46" i="5"/>
  <c r="DB46" i="5"/>
  <c r="DC46" i="5"/>
  <c r="DD46" i="5"/>
  <c r="CS46" i="5" s="1"/>
  <c r="DE46" i="5"/>
  <c r="DF46" i="5"/>
  <c r="DG46" i="5"/>
  <c r="CV46" i="5" s="1"/>
  <c r="DH46" i="5"/>
  <c r="DI46" i="5"/>
  <c r="DJ46" i="5"/>
  <c r="DK46" i="5"/>
  <c r="DM46" i="5"/>
  <c r="CQ46" i="5"/>
  <c r="DN46" i="5"/>
  <c r="DO46" i="5"/>
  <c r="DP46" i="5"/>
  <c r="DL46" i="5"/>
  <c r="DQ46" i="5"/>
  <c r="DR46" i="5"/>
  <c r="DS46" i="5"/>
  <c r="DT46" i="5"/>
  <c r="DU46" i="5"/>
  <c r="DV46" i="5"/>
  <c r="W47" i="5"/>
  <c r="V47" i="5"/>
  <c r="AH47" i="5"/>
  <c r="AT47" i="5"/>
  <c r="BE47" i="5"/>
  <c r="AS47" i="5" s="1"/>
  <c r="BR47" i="5"/>
  <c r="BS47" i="5"/>
  <c r="BT47" i="5"/>
  <c r="BU47" i="5"/>
  <c r="BV47" i="5"/>
  <c r="BW47" i="5"/>
  <c r="BX47" i="5"/>
  <c r="BY47" i="5"/>
  <c r="BZ47" i="5"/>
  <c r="CA47" i="5"/>
  <c r="CC47" i="5"/>
  <c r="CD47" i="5"/>
  <c r="CE47" i="5"/>
  <c r="CF47" i="5"/>
  <c r="CG47" i="5"/>
  <c r="CH47" i="5"/>
  <c r="CI47" i="5"/>
  <c r="CJ47" i="5"/>
  <c r="CK47" i="5"/>
  <c r="CL47" i="5"/>
  <c r="CU47" i="5"/>
  <c r="DB47" i="5"/>
  <c r="DC47" i="5"/>
  <c r="DD47" i="5"/>
  <c r="CS47" i="5" s="1"/>
  <c r="DE47" i="5"/>
  <c r="CT47" i="5" s="1"/>
  <c r="DF47" i="5"/>
  <c r="DG47" i="5"/>
  <c r="CV47" i="5" s="1"/>
  <c r="DH47" i="5"/>
  <c r="CW47" i="5" s="1"/>
  <c r="DI47" i="5"/>
  <c r="DJ47" i="5"/>
  <c r="CY47" i="5"/>
  <c r="DK47" i="5"/>
  <c r="DM47" i="5"/>
  <c r="DN47" i="5"/>
  <c r="DO47" i="5"/>
  <c r="DL47" i="5" s="1"/>
  <c r="DP47" i="5"/>
  <c r="DQ47" i="5"/>
  <c r="DR47" i="5"/>
  <c r="DS47" i="5"/>
  <c r="DT47" i="5"/>
  <c r="CX47" i="5" s="1"/>
  <c r="DU47" i="5"/>
  <c r="DV47" i="5"/>
  <c r="CZ47" i="5" s="1"/>
  <c r="W48" i="5"/>
  <c r="AH48" i="5"/>
  <c r="AS48" i="5"/>
  <c r="AT48" i="5"/>
  <c r="BE48" i="5"/>
  <c r="BR48" i="5"/>
  <c r="BS48" i="5"/>
  <c r="BT48" i="5"/>
  <c r="BU48" i="5"/>
  <c r="BQ48" i="5"/>
  <c r="BP48" i="5" s="1"/>
  <c r="BV48" i="5"/>
  <c r="BW48" i="5"/>
  <c r="BX48" i="5"/>
  <c r="BY48" i="5"/>
  <c r="BZ48" i="5"/>
  <c r="CA48" i="5"/>
  <c r="CC48" i="5"/>
  <c r="CB48" i="5" s="1"/>
  <c r="CD48" i="5"/>
  <c r="CE48" i="5"/>
  <c r="CF48" i="5"/>
  <c r="CG48" i="5"/>
  <c r="CH48" i="5"/>
  <c r="CI48" i="5"/>
  <c r="CJ48" i="5"/>
  <c r="CK48" i="5"/>
  <c r="CL48" i="5"/>
  <c r="DB48" i="5"/>
  <c r="DC48" i="5"/>
  <c r="CR48" i="5"/>
  <c r="DD48" i="5"/>
  <c r="CS48" i="5" s="1"/>
  <c r="DE48" i="5"/>
  <c r="CT48" i="5" s="1"/>
  <c r="DF48" i="5"/>
  <c r="DG48" i="5"/>
  <c r="CV48" i="5"/>
  <c r="DH48" i="5"/>
  <c r="DI48" i="5"/>
  <c r="CX48" i="5"/>
  <c r="DJ48" i="5"/>
  <c r="CY48" i="5" s="1"/>
  <c r="DK48" i="5"/>
  <c r="DM48" i="5"/>
  <c r="DN48" i="5"/>
  <c r="DO48" i="5"/>
  <c r="DP48" i="5"/>
  <c r="DQ48" i="5"/>
  <c r="DL48" i="5" s="1"/>
  <c r="DR48" i="5"/>
  <c r="DS48" i="5"/>
  <c r="CW48" i="5" s="1"/>
  <c r="DT48" i="5"/>
  <c r="DU48" i="5"/>
  <c r="DV48" i="5"/>
  <c r="CZ48" i="5" s="1"/>
  <c r="W49" i="5"/>
  <c r="V49" i="5" s="1"/>
  <c r="AH49" i="5"/>
  <c r="AT49" i="5"/>
  <c r="AS49" i="5"/>
  <c r="BE49" i="5"/>
  <c r="BR49" i="5"/>
  <c r="BS49" i="5"/>
  <c r="BQ49" i="5" s="1"/>
  <c r="BT49" i="5"/>
  <c r="BU49" i="5"/>
  <c r="BV49" i="5"/>
  <c r="BW49" i="5"/>
  <c r="BX49" i="5"/>
  <c r="BY49" i="5"/>
  <c r="BZ49" i="5"/>
  <c r="CA49" i="5"/>
  <c r="CC49" i="5"/>
  <c r="CD49" i="5"/>
  <c r="CE49" i="5"/>
  <c r="CF49" i="5"/>
  <c r="CG49" i="5"/>
  <c r="CH49" i="5"/>
  <c r="CI49" i="5"/>
  <c r="CJ49" i="5"/>
  <c r="CK49" i="5"/>
  <c r="CL49" i="5"/>
  <c r="DB49" i="5"/>
  <c r="CQ49" i="5" s="1"/>
  <c r="DC49" i="5"/>
  <c r="CR49" i="5" s="1"/>
  <c r="DD49" i="5"/>
  <c r="DE49" i="5"/>
  <c r="DF49" i="5"/>
  <c r="CU49" i="5" s="1"/>
  <c r="DG49" i="5"/>
  <c r="CV49" i="5"/>
  <c r="DH49" i="5"/>
  <c r="DI49" i="5"/>
  <c r="DJ49" i="5"/>
  <c r="CY49" i="5" s="1"/>
  <c r="DK49" i="5"/>
  <c r="CZ49" i="5" s="1"/>
  <c r="DM49" i="5"/>
  <c r="DN49" i="5"/>
  <c r="DO49" i="5"/>
  <c r="CS49" i="5"/>
  <c r="DP49" i="5"/>
  <c r="CT49" i="5" s="1"/>
  <c r="DQ49" i="5"/>
  <c r="DR49" i="5"/>
  <c r="DS49" i="5"/>
  <c r="CW49" i="5"/>
  <c r="DT49" i="5"/>
  <c r="CX49" i="5" s="1"/>
  <c r="DU49" i="5"/>
  <c r="DV49" i="5"/>
  <c r="V50" i="5"/>
  <c r="W50" i="5"/>
  <c r="AH50" i="5"/>
  <c r="AT50" i="5"/>
  <c r="AS50" i="5"/>
  <c r="BE50" i="5"/>
  <c r="BR50" i="5"/>
  <c r="BS50" i="5"/>
  <c r="BT50" i="5"/>
  <c r="BU50" i="5"/>
  <c r="BV50" i="5"/>
  <c r="BW50" i="5"/>
  <c r="BX50" i="5"/>
  <c r="BY50" i="5"/>
  <c r="BZ50" i="5"/>
  <c r="CA50" i="5"/>
  <c r="CC50" i="5"/>
  <c r="CB50" i="5" s="1"/>
  <c r="CD50" i="5"/>
  <c r="CE50" i="5"/>
  <c r="CF50" i="5"/>
  <c r="CG50" i="5"/>
  <c r="CH50" i="5"/>
  <c r="CI50" i="5"/>
  <c r="CJ50" i="5"/>
  <c r="CK50" i="5"/>
  <c r="CL50" i="5"/>
  <c r="DB50" i="5"/>
  <c r="DC50" i="5"/>
  <c r="CR50" i="5"/>
  <c r="DD50" i="5"/>
  <c r="DA50" i="5" s="1"/>
  <c r="DE50" i="5"/>
  <c r="DF50" i="5"/>
  <c r="CU50" i="5" s="1"/>
  <c r="DG50" i="5"/>
  <c r="DH50" i="5"/>
  <c r="DI50" i="5"/>
  <c r="CX50" i="5" s="1"/>
  <c r="DJ50" i="5"/>
  <c r="DK50" i="5"/>
  <c r="CZ50" i="5"/>
  <c r="DM50" i="5"/>
  <c r="DN50" i="5"/>
  <c r="DO50" i="5"/>
  <c r="DP50" i="5"/>
  <c r="CT50" i="5" s="1"/>
  <c r="DQ50" i="5"/>
  <c r="DR50" i="5"/>
  <c r="DS50" i="5"/>
  <c r="CW50" i="5" s="1"/>
  <c r="DT50" i="5"/>
  <c r="DU50" i="5"/>
  <c r="CY50" i="5"/>
  <c r="DV50" i="5"/>
  <c r="W51" i="5"/>
  <c r="AH51" i="5"/>
  <c r="V51" i="5"/>
  <c r="AT51" i="5"/>
  <c r="AS51" i="5" s="1"/>
  <c r="BE51" i="5"/>
  <c r="BR51" i="5"/>
  <c r="BS51" i="5"/>
  <c r="BT51" i="5"/>
  <c r="BU51" i="5"/>
  <c r="BV51" i="5"/>
  <c r="BQ51" i="5" s="1"/>
  <c r="BW51" i="5"/>
  <c r="BX51" i="5"/>
  <c r="BY51" i="5"/>
  <c r="BZ51" i="5"/>
  <c r="CA51" i="5"/>
  <c r="CC51" i="5"/>
  <c r="CD51" i="5"/>
  <c r="CE51" i="5"/>
  <c r="CF51" i="5"/>
  <c r="CG51" i="5"/>
  <c r="CH51" i="5"/>
  <c r="CI51" i="5"/>
  <c r="CJ51" i="5"/>
  <c r="CK51" i="5"/>
  <c r="CL51" i="5"/>
  <c r="CY51" i="5"/>
  <c r="DB51" i="5"/>
  <c r="DC51" i="5"/>
  <c r="DD51" i="5"/>
  <c r="DE51" i="5"/>
  <c r="DF51" i="5"/>
  <c r="CU51" i="5" s="1"/>
  <c r="DG51" i="5"/>
  <c r="CV51" i="5" s="1"/>
  <c r="DH51" i="5"/>
  <c r="DI51" i="5"/>
  <c r="CX51" i="5"/>
  <c r="DJ51" i="5"/>
  <c r="DK51" i="5"/>
  <c r="DM51" i="5"/>
  <c r="DN51" i="5"/>
  <c r="DO51" i="5"/>
  <c r="CS51" i="5"/>
  <c r="DP51" i="5"/>
  <c r="DL51" i="5" s="1"/>
  <c r="DQ51" i="5"/>
  <c r="DR51" i="5"/>
  <c r="DS51" i="5"/>
  <c r="CW51" i="5"/>
  <c r="DT51" i="5"/>
  <c r="DU51" i="5"/>
  <c r="DV51" i="5"/>
  <c r="CZ51" i="5" s="1"/>
  <c r="V52" i="5"/>
  <c r="W52" i="5"/>
  <c r="AH52" i="5"/>
  <c r="AT52" i="5"/>
  <c r="AS52" i="5"/>
  <c r="BE52" i="5"/>
  <c r="BR52" i="5"/>
  <c r="BS52" i="5"/>
  <c r="BT52" i="5"/>
  <c r="BU52" i="5"/>
  <c r="BV52" i="5"/>
  <c r="BW52" i="5"/>
  <c r="BX52" i="5"/>
  <c r="BY52" i="5"/>
  <c r="BZ52" i="5"/>
  <c r="CA52" i="5"/>
  <c r="CC52" i="5"/>
  <c r="CD52" i="5"/>
  <c r="CB52" i="5"/>
  <c r="CE52" i="5"/>
  <c r="CF52" i="5"/>
  <c r="CG52" i="5"/>
  <c r="CH52" i="5"/>
  <c r="CI52" i="5"/>
  <c r="CJ52" i="5"/>
  <c r="CK52" i="5"/>
  <c r="CL52" i="5"/>
  <c r="DB52" i="5"/>
  <c r="DC52" i="5"/>
  <c r="DD52" i="5"/>
  <c r="CS52" i="5" s="1"/>
  <c r="DE52" i="5"/>
  <c r="CT52" i="5" s="1"/>
  <c r="DF52" i="5"/>
  <c r="DG52" i="5"/>
  <c r="CV52" i="5"/>
  <c r="DH52" i="5"/>
  <c r="CW52" i="5" s="1"/>
  <c r="DI52" i="5"/>
  <c r="DJ52" i="5"/>
  <c r="DK52" i="5"/>
  <c r="CZ52" i="5" s="1"/>
  <c r="DM52" i="5"/>
  <c r="DN52" i="5"/>
  <c r="DL52" i="5" s="1"/>
  <c r="DO52" i="5"/>
  <c r="DP52" i="5"/>
  <c r="DQ52" i="5"/>
  <c r="CU52" i="5"/>
  <c r="DR52" i="5"/>
  <c r="DS52" i="5"/>
  <c r="DT52" i="5"/>
  <c r="DU52" i="5"/>
  <c r="DV52" i="5"/>
  <c r="W53" i="5"/>
  <c r="AH53" i="5"/>
  <c r="AT53" i="5"/>
  <c r="AS53" i="5"/>
  <c r="BE53" i="5"/>
  <c r="BR53" i="5"/>
  <c r="BS53" i="5"/>
  <c r="BT53" i="5"/>
  <c r="BU53" i="5"/>
  <c r="BV53" i="5"/>
  <c r="BW53" i="5"/>
  <c r="BX53" i="5"/>
  <c r="BY53" i="5"/>
  <c r="BZ53" i="5"/>
  <c r="CA53" i="5"/>
  <c r="CC53" i="5"/>
  <c r="CD53" i="5"/>
  <c r="CE53" i="5"/>
  <c r="CF53" i="5"/>
  <c r="CB53" i="5"/>
  <c r="CG53" i="5"/>
  <c r="CH53" i="5"/>
  <c r="CI53" i="5"/>
  <c r="CJ53" i="5"/>
  <c r="CK53" i="5"/>
  <c r="CL53" i="5"/>
  <c r="CQ53" i="5"/>
  <c r="CU53" i="5"/>
  <c r="DB53" i="5"/>
  <c r="DC53" i="5"/>
  <c r="DD53" i="5"/>
  <c r="DE53" i="5"/>
  <c r="CT53" i="5"/>
  <c r="DF53" i="5"/>
  <c r="DA53" i="5" s="1"/>
  <c r="DG53" i="5"/>
  <c r="CV53" i="5" s="1"/>
  <c r="DH53" i="5"/>
  <c r="CW53" i="5" s="1"/>
  <c r="DI53" i="5"/>
  <c r="CX53" i="5" s="1"/>
  <c r="DJ53" i="5"/>
  <c r="CY53" i="5" s="1"/>
  <c r="DK53" i="5"/>
  <c r="CZ53" i="5" s="1"/>
  <c r="DM53" i="5"/>
  <c r="DN53" i="5"/>
  <c r="DO53" i="5"/>
  <c r="CS53" i="5" s="1"/>
  <c r="DP53" i="5"/>
  <c r="DQ53" i="5"/>
  <c r="DR53" i="5"/>
  <c r="DS53" i="5"/>
  <c r="DT53" i="5"/>
  <c r="DU53" i="5"/>
  <c r="DV53" i="5"/>
  <c r="W54" i="5"/>
  <c r="V54" i="5" s="1"/>
  <c r="AH54" i="5"/>
  <c r="AT54" i="5"/>
  <c r="BE54" i="5"/>
  <c r="AS54" i="5" s="1"/>
  <c r="BR54" i="5"/>
  <c r="BQ54" i="5" s="1"/>
  <c r="BS54" i="5"/>
  <c r="BT54" i="5"/>
  <c r="BU54" i="5"/>
  <c r="BV54" i="5"/>
  <c r="BW54" i="5"/>
  <c r="BX54" i="5"/>
  <c r="BY54" i="5"/>
  <c r="BZ54" i="5"/>
  <c r="CA54" i="5"/>
  <c r="CC54" i="5"/>
  <c r="CD54" i="5"/>
  <c r="CE54" i="5"/>
  <c r="CF54" i="5"/>
  <c r="CG54" i="5"/>
  <c r="CH54" i="5"/>
  <c r="CI54" i="5"/>
  <c r="CJ54" i="5"/>
  <c r="CK54" i="5"/>
  <c r="CL54" i="5"/>
  <c r="CW54" i="5"/>
  <c r="DB54" i="5"/>
  <c r="DC54" i="5"/>
  <c r="DD54" i="5"/>
  <c r="CS54" i="5" s="1"/>
  <c r="DE54" i="5"/>
  <c r="CT54" i="5" s="1"/>
  <c r="DF54" i="5"/>
  <c r="DG54" i="5"/>
  <c r="CV54" i="5"/>
  <c r="DH54" i="5"/>
  <c r="DI54" i="5"/>
  <c r="CX54" i="5"/>
  <c r="DJ54" i="5"/>
  <c r="CY54" i="5" s="1"/>
  <c r="DK54" i="5"/>
  <c r="DM54" i="5"/>
  <c r="DN54" i="5"/>
  <c r="CR54" i="5" s="1"/>
  <c r="DO54" i="5"/>
  <c r="DP54" i="5"/>
  <c r="DQ54" i="5"/>
  <c r="CU54" i="5" s="1"/>
  <c r="DR54" i="5"/>
  <c r="DS54" i="5"/>
  <c r="DT54" i="5"/>
  <c r="DU54" i="5"/>
  <c r="DV54" i="5"/>
  <c r="CZ54" i="5" s="1"/>
  <c r="W55" i="5"/>
  <c r="V55" i="5" s="1"/>
  <c r="AH55" i="5"/>
  <c r="AT55" i="5"/>
  <c r="AS55" i="5"/>
  <c r="BE55" i="5"/>
  <c r="BR55" i="5"/>
  <c r="BS55" i="5"/>
  <c r="BQ55" i="5" s="1"/>
  <c r="BT55" i="5"/>
  <c r="BU55" i="5"/>
  <c r="BV55" i="5"/>
  <c r="BW55" i="5"/>
  <c r="BX55" i="5"/>
  <c r="BY55" i="5"/>
  <c r="BZ55" i="5"/>
  <c r="CA55" i="5"/>
  <c r="CC55" i="5"/>
  <c r="CD55" i="5"/>
  <c r="CE55" i="5"/>
  <c r="CF55" i="5"/>
  <c r="CG55" i="5"/>
  <c r="CH55" i="5"/>
  <c r="CI55" i="5"/>
  <c r="CJ55" i="5"/>
  <c r="CK55" i="5"/>
  <c r="CL55" i="5"/>
  <c r="DB55" i="5"/>
  <c r="CQ55" i="5" s="1"/>
  <c r="DC55" i="5"/>
  <c r="CR55" i="5" s="1"/>
  <c r="DD55" i="5"/>
  <c r="DE55" i="5"/>
  <c r="DF55" i="5"/>
  <c r="CU55" i="5" s="1"/>
  <c r="DG55" i="5"/>
  <c r="CV55" i="5"/>
  <c r="DH55" i="5"/>
  <c r="DI55" i="5"/>
  <c r="DJ55" i="5"/>
  <c r="CY55" i="5" s="1"/>
  <c r="DK55" i="5"/>
  <c r="CZ55" i="5" s="1"/>
  <c r="DM55" i="5"/>
  <c r="DN55" i="5"/>
  <c r="DO55" i="5"/>
  <c r="CS55" i="5"/>
  <c r="DP55" i="5"/>
  <c r="CT55" i="5" s="1"/>
  <c r="DQ55" i="5"/>
  <c r="DR55" i="5"/>
  <c r="DS55" i="5"/>
  <c r="CW55" i="5"/>
  <c r="DT55" i="5"/>
  <c r="CX55" i="5" s="1"/>
  <c r="DU55" i="5"/>
  <c r="DV55" i="5"/>
  <c r="V56" i="5"/>
  <c r="W56" i="5"/>
  <c r="AH56" i="5"/>
  <c r="AT56" i="5"/>
  <c r="AS56" i="5"/>
  <c r="BE56" i="5"/>
  <c r="BR56" i="5"/>
  <c r="BS56" i="5"/>
  <c r="BT56" i="5"/>
  <c r="BU56" i="5"/>
  <c r="BV56" i="5"/>
  <c r="BW56" i="5"/>
  <c r="BX56" i="5"/>
  <c r="BY56" i="5"/>
  <c r="BZ56" i="5"/>
  <c r="CA56" i="5"/>
  <c r="CC56" i="5"/>
  <c r="CD56" i="5"/>
  <c r="CE56" i="5"/>
  <c r="CB56" i="5" s="1"/>
  <c r="CF56" i="5"/>
  <c r="CG56" i="5"/>
  <c r="CH56" i="5"/>
  <c r="CI56" i="5"/>
  <c r="CJ56" i="5"/>
  <c r="CK56" i="5"/>
  <c r="CL56" i="5"/>
  <c r="DB56" i="5"/>
  <c r="DC56" i="5"/>
  <c r="DD56" i="5"/>
  <c r="DE56" i="5"/>
  <c r="CT56" i="5"/>
  <c r="DF56" i="5"/>
  <c r="DG56" i="5"/>
  <c r="CV56" i="5" s="1"/>
  <c r="DH56" i="5"/>
  <c r="CW56" i="5" s="1"/>
  <c r="DI56" i="5"/>
  <c r="CX56" i="5" s="1"/>
  <c r="DJ56" i="5"/>
  <c r="DK56" i="5"/>
  <c r="CZ56" i="5" s="1"/>
  <c r="DM56" i="5"/>
  <c r="DN56" i="5"/>
  <c r="DO56" i="5"/>
  <c r="CS56" i="5" s="1"/>
  <c r="DP56" i="5"/>
  <c r="DQ56" i="5"/>
  <c r="CU56" i="5"/>
  <c r="DR56" i="5"/>
  <c r="DS56" i="5"/>
  <c r="DT56" i="5"/>
  <c r="DU56" i="5"/>
  <c r="CY56" i="5"/>
  <c r="DV56" i="5"/>
  <c r="W57" i="5"/>
  <c r="AH57" i="5"/>
  <c r="V57" i="5"/>
  <c r="AT57" i="5"/>
  <c r="BE57" i="5"/>
  <c r="AS57" i="5" s="1"/>
  <c r="BR57" i="5"/>
  <c r="BQ57" i="5" s="1"/>
  <c r="BS57" i="5"/>
  <c r="BT57" i="5"/>
  <c r="BU57" i="5"/>
  <c r="BV57" i="5"/>
  <c r="BW57" i="5"/>
  <c r="BX57" i="5"/>
  <c r="BY57" i="5"/>
  <c r="BZ57" i="5"/>
  <c r="CA57" i="5"/>
  <c r="CC57" i="5"/>
  <c r="CD57" i="5"/>
  <c r="CB57" i="5" s="1"/>
  <c r="CE57" i="5"/>
  <c r="CF57" i="5"/>
  <c r="CG57" i="5"/>
  <c r="CH57" i="5"/>
  <c r="CI57" i="5"/>
  <c r="CJ57" i="5"/>
  <c r="CK57" i="5"/>
  <c r="CL57" i="5"/>
  <c r="CU57" i="5"/>
  <c r="DB57" i="5"/>
  <c r="DC57" i="5"/>
  <c r="DA57" i="5"/>
  <c r="DD57" i="5"/>
  <c r="DE57" i="5"/>
  <c r="DF57" i="5"/>
  <c r="DG57" i="5"/>
  <c r="CV57" i="5" s="1"/>
  <c r="DH57" i="5"/>
  <c r="DI57" i="5"/>
  <c r="CX57" i="5"/>
  <c r="DJ57" i="5"/>
  <c r="DK57" i="5"/>
  <c r="CZ57" i="5"/>
  <c r="DM57" i="5"/>
  <c r="DL57" i="5" s="1"/>
  <c r="DN57" i="5"/>
  <c r="DO57" i="5"/>
  <c r="CS57" i="5"/>
  <c r="DP57" i="5"/>
  <c r="CT57" i="5" s="1"/>
  <c r="DQ57" i="5"/>
  <c r="DR57" i="5"/>
  <c r="DS57" i="5"/>
  <c r="CW57" i="5" s="1"/>
  <c r="DT57" i="5"/>
  <c r="DU57" i="5"/>
  <c r="CY57" i="5" s="1"/>
  <c r="DV57" i="5"/>
  <c r="W58" i="5"/>
  <c r="AH58" i="5"/>
  <c r="V58" i="5" s="1"/>
  <c r="AT58" i="5"/>
  <c r="AS58" i="5" s="1"/>
  <c r="BE58" i="5"/>
  <c r="BR58" i="5"/>
  <c r="BS58" i="5"/>
  <c r="BT58" i="5"/>
  <c r="BU58" i="5"/>
  <c r="BV58" i="5"/>
  <c r="BQ58" i="5" s="1"/>
  <c r="BP58" i="5" s="1"/>
  <c r="BW58" i="5"/>
  <c r="BX58" i="5"/>
  <c r="BY58" i="5"/>
  <c r="BZ58" i="5"/>
  <c r="CA58" i="5"/>
  <c r="CC58" i="5"/>
  <c r="CD58" i="5"/>
  <c r="CB58" i="5"/>
  <c r="CE58" i="5"/>
  <c r="CF58" i="5"/>
  <c r="CG58" i="5"/>
  <c r="CH58" i="5"/>
  <c r="CI58" i="5"/>
  <c r="CJ58" i="5"/>
  <c r="CK58" i="5"/>
  <c r="CL58" i="5"/>
  <c r="DA58" i="5"/>
  <c r="DB58" i="5"/>
  <c r="DC58" i="5"/>
  <c r="DD58" i="5"/>
  <c r="CS58" i="5" s="1"/>
  <c r="DE58" i="5"/>
  <c r="CT58" i="5" s="1"/>
  <c r="DF58" i="5"/>
  <c r="DG58" i="5"/>
  <c r="CV58" i="5"/>
  <c r="DH58" i="5"/>
  <c r="CW58" i="5" s="1"/>
  <c r="DI58" i="5"/>
  <c r="CX58" i="5"/>
  <c r="DJ58" i="5"/>
  <c r="CY58" i="5" s="1"/>
  <c r="DK58" i="5"/>
  <c r="DM58" i="5"/>
  <c r="DN58" i="5"/>
  <c r="CR58" i="5" s="1"/>
  <c r="DO58" i="5"/>
  <c r="DP58" i="5"/>
  <c r="DQ58" i="5"/>
  <c r="CU58" i="5" s="1"/>
  <c r="DR58" i="5"/>
  <c r="DS58" i="5"/>
  <c r="DT58" i="5"/>
  <c r="DU58" i="5"/>
  <c r="DV58" i="5"/>
  <c r="CZ58" i="5" s="1"/>
  <c r="CR59" i="5"/>
  <c r="DB59" i="5"/>
  <c r="DC59" i="5"/>
  <c r="DD59" i="5"/>
  <c r="CS59" i="5"/>
  <c r="DE59" i="5"/>
  <c r="DF59" i="5"/>
  <c r="DG59" i="5"/>
  <c r="CV59" i="5" s="1"/>
  <c r="DH59" i="5"/>
  <c r="CW59" i="5" s="1"/>
  <c r="DI59" i="5"/>
  <c r="DJ59" i="5"/>
  <c r="CY59" i="5"/>
  <c r="DK59" i="5"/>
  <c r="CZ59" i="5" s="1"/>
  <c r="DM59" i="5"/>
  <c r="DN59" i="5"/>
  <c r="DO59" i="5"/>
  <c r="DP59" i="5"/>
  <c r="CT59" i="5"/>
  <c r="DQ59" i="5"/>
  <c r="CU59" i="5" s="1"/>
  <c r="DR59" i="5"/>
  <c r="DS59" i="5"/>
  <c r="DT59" i="5"/>
  <c r="CX59" i="5"/>
  <c r="DU59" i="5"/>
  <c r="DV59" i="5"/>
  <c r="F26" i="2"/>
  <c r="C27" i="2"/>
  <c r="C24" i="2"/>
  <c r="C23" i="2"/>
  <c r="C19" i="2"/>
  <c r="F23" i="4"/>
  <c r="DL41" i="5"/>
  <c r="CR34" i="5"/>
  <c r="DA26" i="5"/>
  <c r="CR26" i="5"/>
  <c r="CQ25" i="5"/>
  <c r="BQ45" i="5"/>
  <c r="CQ44" i="5"/>
  <c r="CR36" i="5"/>
  <c r="CQ35" i="5"/>
  <c r="CQ27" i="5"/>
  <c r="K18" i="4"/>
  <c r="CR57" i="5"/>
  <c r="CR51" i="5"/>
  <c r="DA45" i="5"/>
  <c r="AS45" i="5"/>
  <c r="BQ37" i="5"/>
  <c r="BP37" i="5" s="1"/>
  <c r="DL34" i="5"/>
  <c r="BQ29" i="5"/>
  <c r="DA21" i="5"/>
  <c r="F20" i="4"/>
  <c r="CQ37" i="5"/>
  <c r="CR30" i="5"/>
  <c r="CQ29" i="5"/>
  <c r="CQ56" i="5"/>
  <c r="CQ52" i="5"/>
  <c r="CR47" i="5"/>
  <c r="BQ39" i="5"/>
  <c r="BQ32" i="5"/>
  <c r="CS22" i="5"/>
  <c r="CY21" i="5"/>
  <c r="CU21" i="5"/>
  <c r="CL10" i="5"/>
  <c r="L43" i="4" s="1"/>
  <c r="CR40" i="5"/>
  <c r="DA32" i="5"/>
  <c r="CR32" i="5"/>
  <c r="G18" i="4"/>
  <c r="F18" i="4" s="1"/>
  <c r="CT46" i="5"/>
  <c r="DA29" i="5"/>
  <c r="C20" i="4"/>
  <c r="F22" i="4"/>
  <c r="C22" i="4"/>
  <c r="CV12" i="5"/>
  <c r="CR12" i="5"/>
  <c r="CQ13" i="5"/>
  <c r="C26" i="2"/>
  <c r="E22" i="6" l="1"/>
  <c r="E20" i="6"/>
  <c r="E21" i="6"/>
  <c r="E18" i="6"/>
  <c r="E26" i="6"/>
  <c r="E24" i="6"/>
  <c r="F40" i="6"/>
  <c r="J40" i="6"/>
  <c r="E58" i="6"/>
  <c r="K42" i="6"/>
  <c r="DD11" i="7"/>
  <c r="J20" i="6" s="1"/>
  <c r="CS10" i="7"/>
  <c r="CS11" i="7" s="1"/>
  <c r="D20" i="6" s="1"/>
  <c r="CQ10" i="7"/>
  <c r="DB11" i="7"/>
  <c r="J18" i="6" s="1"/>
  <c r="K43" i="6"/>
  <c r="E59" i="6"/>
  <c r="CB10" i="7"/>
  <c r="CV10" i="7"/>
  <c r="CV11" i="7" s="1"/>
  <c r="D23" i="6" s="1"/>
  <c r="DG11" i="7"/>
  <c r="J23" i="6" s="1"/>
  <c r="CP23" i="7"/>
  <c r="J41" i="6"/>
  <c r="J35" i="6"/>
  <c r="DH11" i="7"/>
  <c r="J24" i="6" s="1"/>
  <c r="CW10" i="7"/>
  <c r="CW11" i="7" s="1"/>
  <c r="D24" i="6" s="1"/>
  <c r="CT10" i="7"/>
  <c r="CT11" i="7" s="1"/>
  <c r="D21" i="6" s="1"/>
  <c r="DE11" i="7"/>
  <c r="J21" i="6" s="1"/>
  <c r="CP25" i="7"/>
  <c r="CP29" i="7"/>
  <c r="CU10" i="7"/>
  <c r="CU11" i="7" s="1"/>
  <c r="D22" i="6" s="1"/>
  <c r="DF11" i="7"/>
  <c r="J22" i="6" s="1"/>
  <c r="BP11" i="7"/>
  <c r="BP10" i="7" s="1"/>
  <c r="CP48" i="7"/>
  <c r="E19" i="6"/>
  <c r="E27" i="6"/>
  <c r="CP50" i="7"/>
  <c r="J36" i="6"/>
  <c r="E57" i="6"/>
  <c r="K41" i="6"/>
  <c r="F41" i="6" s="1"/>
  <c r="K40" i="6"/>
  <c r="E56" i="6"/>
  <c r="K38" i="6"/>
  <c r="E54" i="6"/>
  <c r="J43" i="6"/>
  <c r="F43" i="6"/>
  <c r="CX10" i="7"/>
  <c r="CX11" i="7" s="1"/>
  <c r="D25" i="6" s="1"/>
  <c r="DI11" i="7"/>
  <c r="J25" i="6" s="1"/>
  <c r="K39" i="6"/>
  <c r="E55" i="6"/>
  <c r="J38" i="6"/>
  <c r="CR10" i="7"/>
  <c r="CR11" i="7" s="1"/>
  <c r="D19" i="6" s="1"/>
  <c r="DC11" i="7"/>
  <c r="J19" i="6" s="1"/>
  <c r="J37" i="6"/>
  <c r="DA10" i="7"/>
  <c r="DA11" i="7" s="1"/>
  <c r="J17" i="6" s="1"/>
  <c r="J42" i="6"/>
  <c r="F42" i="6"/>
  <c r="E25" i="6"/>
  <c r="E53" i="6"/>
  <c r="K37" i="6"/>
  <c r="K36" i="6"/>
  <c r="E52" i="6"/>
  <c r="CZ10" i="7"/>
  <c r="CZ11" i="7" s="1"/>
  <c r="D27" i="6" s="1"/>
  <c r="DK11" i="7"/>
  <c r="J27" i="6" s="1"/>
  <c r="CP19" i="7"/>
  <c r="L33" i="6"/>
  <c r="E50" i="6"/>
  <c r="K34" i="6"/>
  <c r="J39" i="6"/>
  <c r="F39" i="6"/>
  <c r="DL10" i="7"/>
  <c r="DL11" i="7" s="1"/>
  <c r="N17" i="6" s="1"/>
  <c r="CP33" i="7"/>
  <c r="CY10" i="7"/>
  <c r="CY11" i="7" s="1"/>
  <c r="D26" i="6" s="1"/>
  <c r="DJ11" i="7"/>
  <c r="J26" i="6" s="1"/>
  <c r="CP27" i="7"/>
  <c r="BQ10" i="7"/>
  <c r="K35" i="6"/>
  <c r="E51" i="6"/>
  <c r="CP59" i="7"/>
  <c r="C17" i="6"/>
  <c r="H33" i="6"/>
  <c r="G34" i="6"/>
  <c r="E23" i="6"/>
  <c r="J43" i="4"/>
  <c r="C25" i="4"/>
  <c r="CR37" i="5"/>
  <c r="CU12" i="5"/>
  <c r="DQ10" i="5"/>
  <c r="DQ11" i="5" s="1"/>
  <c r="N22" i="4" s="1"/>
  <c r="E53" i="4"/>
  <c r="K37" i="4"/>
  <c r="BP50" i="3"/>
  <c r="J36" i="2"/>
  <c r="DL55" i="5"/>
  <c r="BP54" i="5"/>
  <c r="BQ47" i="5"/>
  <c r="CR42" i="5"/>
  <c r="DL42" i="5"/>
  <c r="CU32" i="5"/>
  <c r="CP32" i="5" s="1"/>
  <c r="BQ27" i="5"/>
  <c r="CB15" i="5"/>
  <c r="BQ13" i="5"/>
  <c r="BP13" i="5" s="1"/>
  <c r="BR10" i="5"/>
  <c r="H34" i="4" s="1"/>
  <c r="AH10" i="5"/>
  <c r="V13" i="5"/>
  <c r="DA53" i="3"/>
  <c r="CR53" i="3"/>
  <c r="BQ33" i="3"/>
  <c r="BP26" i="3"/>
  <c r="C18" i="4"/>
  <c r="BP29" i="5"/>
  <c r="BQ56" i="5"/>
  <c r="BP56" i="5" s="1"/>
  <c r="BQ52" i="5"/>
  <c r="BP52" i="5" s="1"/>
  <c r="CQ39" i="5"/>
  <c r="CP39" i="5" s="1"/>
  <c r="DA39" i="5"/>
  <c r="CT38" i="5"/>
  <c r="DA38" i="5"/>
  <c r="BQ38" i="5"/>
  <c r="DL29" i="5"/>
  <c r="CY28" i="5"/>
  <c r="DA27" i="5"/>
  <c r="CS27" i="5"/>
  <c r="CQ26" i="5"/>
  <c r="CP26" i="5" s="1"/>
  <c r="BQ24" i="5"/>
  <c r="BP24" i="5" s="1"/>
  <c r="AS14" i="5"/>
  <c r="BE10" i="5"/>
  <c r="K19" i="4"/>
  <c r="L17" i="4"/>
  <c r="DL58" i="3"/>
  <c r="BP55" i="3"/>
  <c r="BQ34" i="3"/>
  <c r="BP34" i="3" s="1"/>
  <c r="DR10" i="3"/>
  <c r="DR11" i="3" s="1"/>
  <c r="N23" i="2" s="1"/>
  <c r="DA19" i="3"/>
  <c r="K43" i="4"/>
  <c r="E59" i="4"/>
  <c r="BP42" i="5"/>
  <c r="CQ36" i="5"/>
  <c r="DA36" i="5"/>
  <c r="DA34" i="5"/>
  <c r="CQ34" i="5"/>
  <c r="CP34" i="5" s="1"/>
  <c r="CD10" i="5"/>
  <c r="L35" i="4" s="1"/>
  <c r="CY12" i="5"/>
  <c r="DU10" i="5"/>
  <c r="DU11" i="5" s="1"/>
  <c r="N26" i="4" s="1"/>
  <c r="DM10" i="5"/>
  <c r="DM11" i="5" s="1"/>
  <c r="N18" i="4" s="1"/>
  <c r="DL12" i="5"/>
  <c r="CQ12" i="5"/>
  <c r="K41" i="4"/>
  <c r="E57" i="4"/>
  <c r="CP44" i="5"/>
  <c r="CP55" i="5"/>
  <c r="DA37" i="5"/>
  <c r="CX32" i="5"/>
  <c r="DA24" i="5"/>
  <c r="DV10" i="5"/>
  <c r="DV11" i="5" s="1"/>
  <c r="N27" i="4" s="1"/>
  <c r="CG10" i="5"/>
  <c r="L38" i="4" s="1"/>
  <c r="DF10" i="5"/>
  <c r="DA52" i="5"/>
  <c r="DL49" i="5"/>
  <c r="CP49" i="5"/>
  <c r="DA48" i="5"/>
  <c r="CQ48" i="5"/>
  <c r="CX46" i="5"/>
  <c r="DL43" i="5"/>
  <c r="DL39" i="5"/>
  <c r="CS33" i="5"/>
  <c r="DA33" i="5"/>
  <c r="CT31" i="5"/>
  <c r="DA31" i="5"/>
  <c r="BQ31" i="5"/>
  <c r="BP31" i="5" s="1"/>
  <c r="DA25" i="5"/>
  <c r="CR25" i="5"/>
  <c r="CB23" i="5"/>
  <c r="BQ23" i="5"/>
  <c r="BP23" i="5" s="1"/>
  <c r="CE10" i="5"/>
  <c r="L36" i="4" s="1"/>
  <c r="BV10" i="5"/>
  <c r="H38" i="4" s="1"/>
  <c r="G38" i="4" s="1"/>
  <c r="BQ21" i="5"/>
  <c r="CY19" i="5"/>
  <c r="DJ10" i="5"/>
  <c r="CU18" i="5"/>
  <c r="CR18" i="5"/>
  <c r="DA18" i="5"/>
  <c r="CH10" i="5"/>
  <c r="L39" i="4" s="1"/>
  <c r="DD10" i="5"/>
  <c r="CS13" i="5"/>
  <c r="CP13" i="5" s="1"/>
  <c r="DA13" i="5"/>
  <c r="DI10" i="5"/>
  <c r="CX12" i="5"/>
  <c r="CB11" i="5"/>
  <c r="CC10" i="5"/>
  <c r="L34" i="4" s="1"/>
  <c r="BX10" i="5"/>
  <c r="H40" i="4" s="1"/>
  <c r="G40" i="4" s="1"/>
  <c r="BT10" i="5"/>
  <c r="H36" i="4" s="1"/>
  <c r="G36" i="4" s="1"/>
  <c r="C27" i="4"/>
  <c r="C23" i="4"/>
  <c r="G19" i="4"/>
  <c r="H17" i="4"/>
  <c r="BP49" i="3"/>
  <c r="DA48" i="3"/>
  <c r="BP47" i="3"/>
  <c r="BQ46" i="3"/>
  <c r="BP46" i="3" s="1"/>
  <c r="DA44" i="3"/>
  <c r="CR44" i="3"/>
  <c r="CQ43" i="3"/>
  <c r="DA43" i="3"/>
  <c r="BP30" i="3"/>
  <c r="DL25" i="3"/>
  <c r="BQ21" i="3"/>
  <c r="DL56" i="5"/>
  <c r="CR56" i="5"/>
  <c r="CP56" i="5" s="1"/>
  <c r="CY52" i="5"/>
  <c r="CQ51" i="5"/>
  <c r="DA51" i="5"/>
  <c r="V48" i="5"/>
  <c r="CP45" i="5"/>
  <c r="V44" i="5"/>
  <c r="DA43" i="5"/>
  <c r="CQ43" i="5"/>
  <c r="CP43" i="5" s="1"/>
  <c r="CQ42" i="5"/>
  <c r="CP42" i="5" s="1"/>
  <c r="DA42" i="5"/>
  <c r="BQ41" i="5"/>
  <c r="BP41" i="5" s="1"/>
  <c r="V40" i="5"/>
  <c r="CB38" i="5"/>
  <c r="BQ35" i="5"/>
  <c r="BP35" i="5" s="1"/>
  <c r="CW34" i="5"/>
  <c r="CR33" i="5"/>
  <c r="BQ33" i="5"/>
  <c r="CS29" i="5"/>
  <c r="BQ22" i="5"/>
  <c r="BP22" i="5" s="1"/>
  <c r="CX18" i="5"/>
  <c r="CP18" i="5"/>
  <c r="CS15" i="5"/>
  <c r="CP15" i="5" s="1"/>
  <c r="DR10" i="5"/>
  <c r="DR11" i="5" s="1"/>
  <c r="N23" i="4" s="1"/>
  <c r="DP10" i="5"/>
  <c r="DP11" i="5" s="1"/>
  <c r="N21" i="4" s="1"/>
  <c r="CT12" i="5"/>
  <c r="BW10" i="5"/>
  <c r="H39" i="4" s="1"/>
  <c r="G39" i="4" s="1"/>
  <c r="F24" i="4"/>
  <c r="DA49" i="3"/>
  <c r="CR49" i="3"/>
  <c r="CP49" i="3" s="1"/>
  <c r="CB46" i="3"/>
  <c r="DL41" i="3"/>
  <c r="CP24" i="3"/>
  <c r="CB21" i="3"/>
  <c r="DA20" i="3"/>
  <c r="CR20" i="3"/>
  <c r="BP18" i="3"/>
  <c r="CF10" i="3"/>
  <c r="L37" i="2" s="1"/>
  <c r="F22" i="2"/>
  <c r="DA23" i="5"/>
  <c r="DL45" i="5"/>
  <c r="DL59" i="5"/>
  <c r="CQ59" i="5"/>
  <c r="CP59" i="5" s="1"/>
  <c r="DL58" i="5"/>
  <c r="CQ57" i="5"/>
  <c r="CP57" i="5" s="1"/>
  <c r="DA56" i="5"/>
  <c r="DL54" i="5"/>
  <c r="CB54" i="5"/>
  <c r="DL53" i="5"/>
  <c r="CR53" i="5"/>
  <c r="CP53" i="5" s="1"/>
  <c r="BQ53" i="5"/>
  <c r="BP53" i="5" s="1"/>
  <c r="CX52" i="5"/>
  <c r="CR52" i="5"/>
  <c r="CP52" i="5" s="1"/>
  <c r="CT51" i="5"/>
  <c r="CV50" i="5"/>
  <c r="CS50" i="5"/>
  <c r="CQ47" i="5"/>
  <c r="CP47" i="5" s="1"/>
  <c r="DA47" i="5"/>
  <c r="DA46" i="5"/>
  <c r="CB45" i="5"/>
  <c r="CB44" i="5"/>
  <c r="CS41" i="5"/>
  <c r="CP41" i="5" s="1"/>
  <c r="CT40" i="5"/>
  <c r="CP40" i="5" s="1"/>
  <c r="BQ40" i="5"/>
  <c r="BP40" i="5" s="1"/>
  <c r="DL38" i="5"/>
  <c r="CX38" i="5"/>
  <c r="CU38" i="5"/>
  <c r="CP38" i="5" s="1"/>
  <c r="V37" i="5"/>
  <c r="CB36" i="5"/>
  <c r="BP36" i="5" s="1"/>
  <c r="CV34" i="5"/>
  <c r="BQ34" i="5"/>
  <c r="BP34" i="5" s="1"/>
  <c r="DL33" i="5"/>
  <c r="CQ33" i="5"/>
  <c r="DL31" i="5"/>
  <c r="CR31" i="5"/>
  <c r="CP31" i="5" s="1"/>
  <c r="AS31" i="5"/>
  <c r="DL30" i="5"/>
  <c r="DA30" i="5"/>
  <c r="CP29" i="5"/>
  <c r="CW28" i="5"/>
  <c r="CQ28" i="5"/>
  <c r="CP28" i="5" s="1"/>
  <c r="CB28" i="5"/>
  <c r="BP28" i="5" s="1"/>
  <c r="DL27" i="5"/>
  <c r="CU27" i="5"/>
  <c r="DL25" i="5"/>
  <c r="CS25" i="5"/>
  <c r="CS23" i="5"/>
  <c r="DA22" i="5"/>
  <c r="CR22" i="5"/>
  <c r="CP22" i="5" s="1"/>
  <c r="CB21" i="5"/>
  <c r="BQ20" i="5"/>
  <c r="BP20" i="5" s="1"/>
  <c r="DS10" i="5"/>
  <c r="DS11" i="5" s="1"/>
  <c r="N24" i="4" s="1"/>
  <c r="CW17" i="5"/>
  <c r="DA17" i="5"/>
  <c r="CR16" i="5"/>
  <c r="CP16" i="5" s="1"/>
  <c r="DN10" i="5"/>
  <c r="DN11" i="5" s="1"/>
  <c r="N19" i="4" s="1"/>
  <c r="CV15" i="5"/>
  <c r="CZ14" i="5"/>
  <c r="CQ14" i="5"/>
  <c r="CP14" i="5" s="1"/>
  <c r="BS10" i="5"/>
  <c r="H35" i="4" s="1"/>
  <c r="G35" i="4" s="1"/>
  <c r="DG10" i="5"/>
  <c r="DA12" i="5"/>
  <c r="DB10" i="5"/>
  <c r="CI10" i="5"/>
  <c r="L40" i="4" s="1"/>
  <c r="BQ11" i="5"/>
  <c r="F26" i="4"/>
  <c r="DA59" i="3"/>
  <c r="BQ58" i="3"/>
  <c r="DA56" i="3"/>
  <c r="DL50" i="3"/>
  <c r="DL46" i="3"/>
  <c r="DA40" i="3"/>
  <c r="CR40" i="3"/>
  <c r="CP40" i="3" s="1"/>
  <c r="CB37" i="3"/>
  <c r="DA36" i="3"/>
  <c r="CR36" i="3"/>
  <c r="CB26" i="3"/>
  <c r="CI10" i="3"/>
  <c r="L40" i="2" s="1"/>
  <c r="CE10" i="3"/>
  <c r="L36" i="2" s="1"/>
  <c r="CP16" i="3"/>
  <c r="CB16" i="3"/>
  <c r="BP45" i="5"/>
  <c r="BP57" i="5"/>
  <c r="DA55" i="5"/>
  <c r="BQ50" i="5"/>
  <c r="BP50" i="5" s="1"/>
  <c r="DA49" i="5"/>
  <c r="CB47" i="5"/>
  <c r="BP44" i="5"/>
  <c r="CU43" i="5"/>
  <c r="CP35" i="5"/>
  <c r="CB33" i="5"/>
  <c r="CZ26" i="5"/>
  <c r="CR24" i="5"/>
  <c r="CP24" i="5" s="1"/>
  <c r="DL18" i="5"/>
  <c r="CB18" i="5"/>
  <c r="BP18" i="5" s="1"/>
  <c r="DA16" i="5"/>
  <c r="DH10" i="5"/>
  <c r="DO10" i="5"/>
  <c r="DO11" i="5" s="1"/>
  <c r="N20" i="4" s="1"/>
  <c r="DT10" i="5"/>
  <c r="DT11" i="5" s="1"/>
  <c r="N25" i="4" s="1"/>
  <c r="CP59" i="3"/>
  <c r="CB50" i="3"/>
  <c r="DA45" i="3"/>
  <c r="BQ37" i="3"/>
  <c r="BP37" i="3" s="1"/>
  <c r="DA35" i="3"/>
  <c r="DA24" i="3"/>
  <c r="CR24" i="3"/>
  <c r="BX10" i="3"/>
  <c r="H40" i="2" s="1"/>
  <c r="G40" i="2" s="1"/>
  <c r="K18" i="2"/>
  <c r="L17" i="2"/>
  <c r="DE10" i="5"/>
  <c r="DA35" i="5"/>
  <c r="DK10" i="5"/>
  <c r="DA59" i="5"/>
  <c r="CQ58" i="5"/>
  <c r="CP58" i="5" s="1"/>
  <c r="CB55" i="5"/>
  <c r="BP55" i="5" s="1"/>
  <c r="CQ54" i="5"/>
  <c r="CP54" i="5" s="1"/>
  <c r="DA54" i="5"/>
  <c r="V53" i="5"/>
  <c r="CB51" i="5"/>
  <c r="BP51" i="5" s="1"/>
  <c r="DL50" i="5"/>
  <c r="CQ50" i="5"/>
  <c r="CP50" i="5" s="1"/>
  <c r="CB49" i="5"/>
  <c r="BP49" i="5" s="1"/>
  <c r="CU48" i="5"/>
  <c r="CY46" i="5"/>
  <c r="CU46" i="5"/>
  <c r="CR46" i="5"/>
  <c r="CP46" i="5" s="1"/>
  <c r="CB46" i="5"/>
  <c r="BP46" i="5" s="1"/>
  <c r="CT44" i="5"/>
  <c r="DA44" i="5"/>
  <c r="AS44" i="5"/>
  <c r="BQ43" i="5"/>
  <c r="BP43" i="5" s="1"/>
  <c r="V43" i="5"/>
  <c r="CB42" i="5"/>
  <c r="CU41" i="5"/>
  <c r="DA40" i="5"/>
  <c r="CB39" i="5"/>
  <c r="BP39" i="5" s="1"/>
  <c r="CS37" i="5"/>
  <c r="CP37" i="5" s="1"/>
  <c r="DL36" i="5"/>
  <c r="CX36" i="5"/>
  <c r="CU36" i="5"/>
  <c r="CW35" i="5"/>
  <c r="CY34" i="5"/>
  <c r="V34" i="5"/>
  <c r="CB32" i="5"/>
  <c r="BP32" i="5" s="1"/>
  <c r="CQ30" i="5"/>
  <c r="CP30" i="5" s="1"/>
  <c r="CB30" i="5"/>
  <c r="BQ30" i="5"/>
  <c r="CV28" i="5"/>
  <c r="CT27" i="5"/>
  <c r="CB27" i="5"/>
  <c r="BQ25" i="5"/>
  <c r="BP25" i="5" s="1"/>
  <c r="CZ24" i="5"/>
  <c r="DL23" i="5"/>
  <c r="CR23" i="5"/>
  <c r="CP23" i="5" s="1"/>
  <c r="DL21" i="5"/>
  <c r="CQ21" i="5"/>
  <c r="CP21" i="5" s="1"/>
  <c r="CT20" i="5"/>
  <c r="CQ20" i="5"/>
  <c r="DA20" i="5"/>
  <c r="DA19" i="5"/>
  <c r="CQ19" i="5"/>
  <c r="CP19" i="5" s="1"/>
  <c r="CB19" i="5"/>
  <c r="BP19" i="5" s="1"/>
  <c r="BZ10" i="5"/>
  <c r="H42" i="4" s="1"/>
  <c r="G42" i="4" s="1"/>
  <c r="AT10" i="5"/>
  <c r="CS17" i="5"/>
  <c r="CP17" i="5" s="1"/>
  <c r="BQ17" i="5"/>
  <c r="BP17" i="5" s="1"/>
  <c r="DL16" i="5"/>
  <c r="BQ16" i="5"/>
  <c r="BP16" i="5" s="1"/>
  <c r="V16" i="5"/>
  <c r="V10" i="5" s="1"/>
  <c r="DC10" i="5"/>
  <c r="BQ15" i="5"/>
  <c r="BP15" i="5" s="1"/>
  <c r="DA14" i="5"/>
  <c r="BQ14" i="5"/>
  <c r="BP14" i="5" s="1"/>
  <c r="V14" i="5"/>
  <c r="W10" i="5"/>
  <c r="CV13" i="5"/>
  <c r="BQ12" i="5"/>
  <c r="BP12" i="5" s="1"/>
  <c r="CK10" i="5"/>
  <c r="L42" i="4" s="1"/>
  <c r="BY10" i="5"/>
  <c r="H41" i="4" s="1"/>
  <c r="G41" i="4" s="1"/>
  <c r="BU10" i="5"/>
  <c r="H37" i="4" s="1"/>
  <c r="G37" i="4" s="1"/>
  <c r="C21" i="4"/>
  <c r="B54" i="4"/>
  <c r="B38" i="4"/>
  <c r="B35" i="4"/>
  <c r="B51" i="4"/>
  <c r="DL59" i="3"/>
  <c r="CB58" i="3"/>
  <c r="DA57" i="3"/>
  <c r="CR57" i="3"/>
  <c r="CP57" i="3" s="1"/>
  <c r="BQ54" i="3"/>
  <c r="BP54" i="3" s="1"/>
  <c r="CW53" i="3"/>
  <c r="CS53" i="3"/>
  <c r="CP53" i="3" s="1"/>
  <c r="BP53" i="3"/>
  <c r="DA52" i="3"/>
  <c r="CQ45" i="3"/>
  <c r="CP45" i="3" s="1"/>
  <c r="CB42" i="3"/>
  <c r="BP42" i="3" s="1"/>
  <c r="DA31" i="3"/>
  <c r="CQ27" i="3"/>
  <c r="DA27" i="3"/>
  <c r="DA16" i="3"/>
  <c r="DA15" i="5"/>
  <c r="AS11" i="5"/>
  <c r="AS10" i="5" s="1"/>
  <c r="B34" i="4"/>
  <c r="B50" i="4"/>
  <c r="CY58" i="3"/>
  <c r="CU58" i="3"/>
  <c r="CQ58" i="3"/>
  <c r="CP58" i="3" s="1"/>
  <c r="CT58" i="3"/>
  <c r="AS58" i="3"/>
  <c r="DL56" i="3"/>
  <c r="BQ56" i="3"/>
  <c r="BP56" i="3" s="1"/>
  <c r="CW55" i="3"/>
  <c r="CS55" i="3"/>
  <c r="CP55" i="3"/>
  <c r="CY54" i="3"/>
  <c r="CU54" i="3"/>
  <c r="CQ54" i="3"/>
  <c r="CT54" i="3"/>
  <c r="AS54" i="3"/>
  <c r="DL52" i="3"/>
  <c r="BQ52" i="3"/>
  <c r="CW51" i="3"/>
  <c r="CS51" i="3"/>
  <c r="CP51" i="3" s="1"/>
  <c r="CY50" i="3"/>
  <c r="CU50" i="3"/>
  <c r="CQ50" i="3"/>
  <c r="CP50" i="3" s="1"/>
  <c r="CT50" i="3"/>
  <c r="AS50" i="3"/>
  <c r="DL48" i="3"/>
  <c r="BQ48" i="3"/>
  <c r="BP48" i="3" s="1"/>
  <c r="CW47" i="3"/>
  <c r="CS47" i="3"/>
  <c r="CP47" i="3"/>
  <c r="CY46" i="3"/>
  <c r="CU46" i="3"/>
  <c r="CQ46" i="3"/>
  <c r="CT46" i="3"/>
  <c r="AS46" i="3"/>
  <c r="DL37" i="3"/>
  <c r="CB33" i="3"/>
  <c r="DA32" i="3"/>
  <c r="CR32" i="3"/>
  <c r="BQ29" i="3"/>
  <c r="DL21" i="3"/>
  <c r="BP13" i="3"/>
  <c r="DK10" i="3"/>
  <c r="CX57" i="3"/>
  <c r="CT57" i="3"/>
  <c r="CZ56" i="3"/>
  <c r="CV56" i="3"/>
  <c r="CR56" i="3"/>
  <c r="CP56" i="3" s="1"/>
  <c r="CX53" i="3"/>
  <c r="CT53" i="3"/>
  <c r="CZ52" i="3"/>
  <c r="CV52" i="3"/>
  <c r="CR52" i="3"/>
  <c r="CP52" i="3" s="1"/>
  <c r="CB52" i="3"/>
  <c r="CX49" i="3"/>
  <c r="CT49" i="3"/>
  <c r="CZ48" i="3"/>
  <c r="CV48" i="3"/>
  <c r="CR48" i="3"/>
  <c r="CP48" i="3" s="1"/>
  <c r="CB48" i="3"/>
  <c r="CW44" i="3"/>
  <c r="CS44" i="3"/>
  <c r="BQ41" i="3"/>
  <c r="BP41" i="3" s="1"/>
  <c r="CW40" i="3"/>
  <c r="CS40" i="3"/>
  <c r="BP40" i="3"/>
  <c r="DA39" i="3"/>
  <c r="DL33" i="3"/>
  <c r="CB29" i="3"/>
  <c r="DA28" i="3"/>
  <c r="CR28" i="3"/>
  <c r="BQ25" i="3"/>
  <c r="BP25" i="3" s="1"/>
  <c r="CW24" i="3"/>
  <c r="CS24" i="3"/>
  <c r="BP24" i="3"/>
  <c r="DA23" i="3"/>
  <c r="CP19" i="3"/>
  <c r="CB13" i="3"/>
  <c r="DS10" i="3"/>
  <c r="DS11" i="3" s="1"/>
  <c r="N24" i="2" s="1"/>
  <c r="DB10" i="3"/>
  <c r="AS45" i="3"/>
  <c r="DL43" i="3"/>
  <c r="BQ43" i="3"/>
  <c r="BP43" i="3" s="1"/>
  <c r="CW42" i="3"/>
  <c r="CS42" i="3"/>
  <c r="CP42" i="3" s="1"/>
  <c r="CY41" i="3"/>
  <c r="CU41" i="3"/>
  <c r="CQ41" i="3"/>
  <c r="CT41" i="3"/>
  <c r="AS41" i="3"/>
  <c r="DL39" i="3"/>
  <c r="BQ39" i="3"/>
  <c r="BP39" i="3" s="1"/>
  <c r="CW38" i="3"/>
  <c r="CS38" i="3"/>
  <c r="CP38" i="3"/>
  <c r="CY37" i="3"/>
  <c r="CU37" i="3"/>
  <c r="CQ37" i="3"/>
  <c r="CT37" i="3"/>
  <c r="AS37" i="3"/>
  <c r="DL35" i="3"/>
  <c r="BQ35" i="3"/>
  <c r="BP35" i="3" s="1"/>
  <c r="CW34" i="3"/>
  <c r="CS34" i="3"/>
  <c r="CP34" i="3" s="1"/>
  <c r="CY33" i="3"/>
  <c r="CU33" i="3"/>
  <c r="CQ33" i="3"/>
  <c r="CT33" i="3"/>
  <c r="AS33" i="3"/>
  <c r="DL31" i="3"/>
  <c r="BQ31" i="3"/>
  <c r="BP31" i="3" s="1"/>
  <c r="CW30" i="3"/>
  <c r="CS30" i="3"/>
  <c r="CP30" i="3"/>
  <c r="CY29" i="3"/>
  <c r="CU29" i="3"/>
  <c r="CQ29" i="3"/>
  <c r="CT29" i="3"/>
  <c r="AS29" i="3"/>
  <c r="DL27" i="3"/>
  <c r="BQ27" i="3"/>
  <c r="BP27" i="3" s="1"/>
  <c r="CW26" i="3"/>
  <c r="CS26" i="3"/>
  <c r="CP26" i="3" s="1"/>
  <c r="CY25" i="3"/>
  <c r="CU25" i="3"/>
  <c r="CQ25" i="3"/>
  <c r="CT25" i="3"/>
  <c r="AS25" i="3"/>
  <c r="DL23" i="3"/>
  <c r="BQ23" i="3"/>
  <c r="BP23" i="3" s="1"/>
  <c r="CW22" i="3"/>
  <c r="CS22" i="3"/>
  <c r="CP22" i="3"/>
  <c r="CY21" i="3"/>
  <c r="CU21" i="3"/>
  <c r="CQ21" i="3"/>
  <c r="CT21" i="3"/>
  <c r="AS21" i="3"/>
  <c r="DL19" i="3"/>
  <c r="BQ19" i="3"/>
  <c r="BP19" i="3" s="1"/>
  <c r="CS18" i="3"/>
  <c r="CB17" i="3"/>
  <c r="CB10" i="3" s="1"/>
  <c r="DM10" i="3"/>
  <c r="DM11" i="3" s="1"/>
  <c r="N18" i="2" s="1"/>
  <c r="DL16" i="3"/>
  <c r="CJ10" i="3"/>
  <c r="L41" i="2" s="1"/>
  <c r="BS10" i="3"/>
  <c r="H35" i="2" s="1"/>
  <c r="G35" i="2" s="1"/>
  <c r="BZ10" i="3"/>
  <c r="H42" i="2" s="1"/>
  <c r="G42" i="2" s="1"/>
  <c r="BV10" i="3"/>
  <c r="H38" i="2" s="1"/>
  <c r="G38" i="2" s="1"/>
  <c r="BR10" i="3"/>
  <c r="H34" i="2" s="1"/>
  <c r="BQ11" i="3"/>
  <c r="DG10" i="3"/>
  <c r="B57" i="2"/>
  <c r="B41" i="2"/>
  <c r="DL45" i="3"/>
  <c r="BQ45" i="3"/>
  <c r="BP45" i="3" s="1"/>
  <c r="CX44" i="3"/>
  <c r="CT44" i="3"/>
  <c r="CP44" i="3" s="1"/>
  <c r="CZ43" i="3"/>
  <c r="CV43" i="3"/>
  <c r="CR43" i="3"/>
  <c r="CX40" i="3"/>
  <c r="CT40" i="3"/>
  <c r="CZ39" i="3"/>
  <c r="CV39" i="3"/>
  <c r="CR39" i="3"/>
  <c r="CP39" i="3" s="1"/>
  <c r="CX36" i="3"/>
  <c r="CT36" i="3"/>
  <c r="CP36" i="3" s="1"/>
  <c r="CZ35" i="3"/>
  <c r="CV35" i="3"/>
  <c r="CR35" i="3"/>
  <c r="CP35" i="3" s="1"/>
  <c r="CX32" i="3"/>
  <c r="CT32" i="3"/>
  <c r="CP32" i="3" s="1"/>
  <c r="CZ31" i="3"/>
  <c r="CV31" i="3"/>
  <c r="CR31" i="3"/>
  <c r="CP31" i="3" s="1"/>
  <c r="CX28" i="3"/>
  <c r="CT28" i="3"/>
  <c r="CP28" i="3" s="1"/>
  <c r="CZ27" i="3"/>
  <c r="CV27" i="3"/>
  <c r="CR27" i="3"/>
  <c r="CX24" i="3"/>
  <c r="CT24" i="3"/>
  <c r="CZ23" i="3"/>
  <c r="CV23" i="3"/>
  <c r="CR23" i="3"/>
  <c r="CP23" i="3" s="1"/>
  <c r="CX20" i="3"/>
  <c r="CT20" i="3"/>
  <c r="CP20" i="3" s="1"/>
  <c r="CZ19" i="3"/>
  <c r="CV19" i="3"/>
  <c r="CR19" i="3"/>
  <c r="CR18" i="3"/>
  <c r="BP16" i="3"/>
  <c r="DA15" i="3"/>
  <c r="CQ15" i="3"/>
  <c r="CP15" i="3" s="1"/>
  <c r="DU10" i="3"/>
  <c r="DU11" i="3" s="1"/>
  <c r="N26" i="2" s="1"/>
  <c r="DQ10" i="3"/>
  <c r="DQ11" i="3" s="1"/>
  <c r="N22" i="2" s="1"/>
  <c r="W10" i="3"/>
  <c r="DC10" i="3"/>
  <c r="CY18" i="3"/>
  <c r="CU18" i="3"/>
  <c r="CQ18" i="3"/>
  <c r="CP18" i="3" s="1"/>
  <c r="CB18" i="3"/>
  <c r="CZ17" i="3"/>
  <c r="CV17" i="3"/>
  <c r="CR17" i="3"/>
  <c r="CP17" i="3" s="1"/>
  <c r="BQ17" i="3"/>
  <c r="BP17" i="3" s="1"/>
  <c r="BQ15" i="3"/>
  <c r="BP15" i="3" s="1"/>
  <c r="DA13" i="3"/>
  <c r="CR13" i="3"/>
  <c r="CP13" i="3" s="1"/>
  <c r="DO10" i="3"/>
  <c r="DO11" i="3" s="1"/>
  <c r="N20" i="2" s="1"/>
  <c r="CS12" i="3"/>
  <c r="DJ10" i="3"/>
  <c r="CY12" i="3"/>
  <c r="DF10" i="3"/>
  <c r="CQ12" i="3"/>
  <c r="AS12" i="3"/>
  <c r="AS10" i="3" s="1"/>
  <c r="CL10" i="3"/>
  <c r="L43" i="2" s="1"/>
  <c r="CH10" i="3"/>
  <c r="L39" i="2" s="1"/>
  <c r="BE10" i="3"/>
  <c r="V10" i="3"/>
  <c r="CD10" i="3"/>
  <c r="L35" i="2" s="1"/>
  <c r="H17" i="2"/>
  <c r="G18" i="2"/>
  <c r="C25" i="2"/>
  <c r="C21" i="2"/>
  <c r="CX18" i="3"/>
  <c r="CT18" i="3"/>
  <c r="DA17" i="3"/>
  <c r="DL15" i="3"/>
  <c r="DA14" i="3"/>
  <c r="CQ14" i="3"/>
  <c r="CP14" i="3" s="1"/>
  <c r="DV10" i="3"/>
  <c r="DV11" i="3" s="1"/>
  <c r="N27" i="2" s="1"/>
  <c r="DE10" i="3"/>
  <c r="CT12" i="3"/>
  <c r="DA12" i="3"/>
  <c r="CA10" i="3"/>
  <c r="H43" i="2" s="1"/>
  <c r="G43" i="2" s="1"/>
  <c r="BW10" i="3"/>
  <c r="H39" i="2" s="1"/>
  <c r="G39" i="2" s="1"/>
  <c r="DI10" i="3"/>
  <c r="AT10" i="3"/>
  <c r="AS14" i="3"/>
  <c r="DL12" i="3"/>
  <c r="DH10" i="3"/>
  <c r="DD10" i="3"/>
  <c r="BQ12" i="3"/>
  <c r="BP12" i="3" s="1"/>
  <c r="CK10" i="3"/>
  <c r="L42" i="2" s="1"/>
  <c r="CG10" i="3"/>
  <c r="L38" i="2" s="1"/>
  <c r="CC10" i="3"/>
  <c r="L34" i="2" s="1"/>
  <c r="BY10" i="3"/>
  <c r="H41" i="2" s="1"/>
  <c r="G41" i="2" s="1"/>
  <c r="BU10" i="3"/>
  <c r="H37" i="2" s="1"/>
  <c r="G37" i="2" s="1"/>
  <c r="DL14" i="3"/>
  <c r="BQ14" i="3"/>
  <c r="BP14" i="3" s="1"/>
  <c r="CX13" i="3"/>
  <c r="CT13" i="3"/>
  <c r="DT10" i="3"/>
  <c r="DT11" i="3" s="1"/>
  <c r="N25" i="2" s="1"/>
  <c r="DP10" i="3"/>
  <c r="DP11" i="3" s="1"/>
  <c r="N21" i="2" s="1"/>
  <c r="CZ12" i="3"/>
  <c r="CV12" i="3"/>
  <c r="CR12" i="3"/>
  <c r="D41" i="6" l="1"/>
  <c r="D57" i="6" s="1"/>
  <c r="C35" i="6"/>
  <c r="N35" i="6"/>
  <c r="N36" i="6"/>
  <c r="N38" i="6"/>
  <c r="C38" i="6"/>
  <c r="N34" i="6"/>
  <c r="K33" i="6"/>
  <c r="C34" i="6"/>
  <c r="C37" i="6"/>
  <c r="N37" i="6"/>
  <c r="F56" i="6"/>
  <c r="G56" i="6"/>
  <c r="C43" i="6"/>
  <c r="N43" i="6"/>
  <c r="G50" i="6"/>
  <c r="E49" i="6"/>
  <c r="F49" i="6" s="1"/>
  <c r="F50" i="6"/>
  <c r="G53" i="6"/>
  <c r="F53" i="6"/>
  <c r="C39" i="6"/>
  <c r="N39" i="6"/>
  <c r="C40" i="6"/>
  <c r="N40" i="6"/>
  <c r="F36" i="6"/>
  <c r="N42" i="6"/>
  <c r="C42" i="6"/>
  <c r="D42" i="6"/>
  <c r="D58" i="6" s="1"/>
  <c r="F57" i="6"/>
  <c r="G57" i="6"/>
  <c r="F35" i="6"/>
  <c r="F59" i="6"/>
  <c r="G59" i="6"/>
  <c r="E17" i="6"/>
  <c r="F55" i="6"/>
  <c r="G55" i="6"/>
  <c r="D43" i="6"/>
  <c r="D59" i="6" s="1"/>
  <c r="D40" i="6"/>
  <c r="D56" i="6" s="1"/>
  <c r="G33" i="6"/>
  <c r="J33" i="6" s="1"/>
  <c r="J34" i="6"/>
  <c r="F34" i="6"/>
  <c r="F51" i="6"/>
  <c r="G51" i="6"/>
  <c r="D39" i="6"/>
  <c r="D55" i="6" s="1"/>
  <c r="F52" i="6"/>
  <c r="G52" i="6"/>
  <c r="F37" i="6"/>
  <c r="F38" i="6"/>
  <c r="G54" i="6"/>
  <c r="F54" i="6"/>
  <c r="C41" i="6"/>
  <c r="N41" i="6"/>
  <c r="CP10" i="7"/>
  <c r="CP11" i="7" s="1"/>
  <c r="D17" i="6" s="1"/>
  <c r="CQ11" i="7"/>
  <c r="D18" i="6" s="1"/>
  <c r="G58" i="6"/>
  <c r="F58" i="6"/>
  <c r="E50" i="2"/>
  <c r="L33" i="2"/>
  <c r="K34" i="2"/>
  <c r="J43" i="2"/>
  <c r="F43" i="2"/>
  <c r="DB11" i="3"/>
  <c r="J18" i="2" s="1"/>
  <c r="CQ10" i="3"/>
  <c r="F40" i="2"/>
  <c r="J40" i="2"/>
  <c r="CB10" i="5"/>
  <c r="DH11" i="3"/>
  <c r="J24" i="2" s="1"/>
  <c r="CW10" i="3"/>
  <c r="CW11" i="3" s="1"/>
  <c r="D24" i="2" s="1"/>
  <c r="DA10" i="3"/>
  <c r="DA11" i="3" s="1"/>
  <c r="J17" i="2" s="1"/>
  <c r="F18" i="2"/>
  <c r="G17" i="2"/>
  <c r="DJ11" i="3"/>
  <c r="J26" i="2" s="1"/>
  <c r="CY10" i="3"/>
  <c r="CY11" i="3" s="1"/>
  <c r="D26" i="2" s="1"/>
  <c r="J38" i="2"/>
  <c r="CP21" i="3"/>
  <c r="CP29" i="3"/>
  <c r="CP37" i="3"/>
  <c r="BP29" i="3"/>
  <c r="CP27" i="3"/>
  <c r="J37" i="4"/>
  <c r="F37" i="4"/>
  <c r="CT10" i="5"/>
  <c r="CT11" i="5" s="1"/>
  <c r="D21" i="4" s="1"/>
  <c r="DE11" i="5"/>
  <c r="J21" i="4" s="1"/>
  <c r="K36" i="2"/>
  <c r="E52" i="2"/>
  <c r="BP58" i="3"/>
  <c r="BP11" i="5"/>
  <c r="BQ10" i="5"/>
  <c r="DG11" i="5"/>
  <c r="J23" i="4" s="1"/>
  <c r="CV10" i="5"/>
  <c r="CV11" i="5" s="1"/>
  <c r="D23" i="4" s="1"/>
  <c r="CP33" i="5"/>
  <c r="J39" i="4"/>
  <c r="CP51" i="5"/>
  <c r="BP21" i="3"/>
  <c r="CP43" i="3"/>
  <c r="J36" i="4"/>
  <c r="F36" i="4"/>
  <c r="DD11" i="5"/>
  <c r="J20" i="4" s="1"/>
  <c r="CS10" i="5"/>
  <c r="CS11" i="5" s="1"/>
  <c r="D20" i="4" s="1"/>
  <c r="BP21" i="5"/>
  <c r="CP48" i="5"/>
  <c r="CP12" i="5"/>
  <c r="N43" i="4"/>
  <c r="CP27" i="5"/>
  <c r="BP38" i="5"/>
  <c r="BP33" i="3"/>
  <c r="C37" i="4"/>
  <c r="N37" i="4"/>
  <c r="DD11" i="3"/>
  <c r="J20" i="2" s="1"/>
  <c r="CS10" i="3"/>
  <c r="CS11" i="3" s="1"/>
  <c r="D20" i="2" s="1"/>
  <c r="G34" i="2"/>
  <c r="H33" i="2"/>
  <c r="CZ10" i="3"/>
  <c r="CZ11" i="3" s="1"/>
  <c r="D27" i="2" s="1"/>
  <c r="DK11" i="3"/>
  <c r="J27" i="2" s="1"/>
  <c r="DA10" i="5"/>
  <c r="DA11" i="5" s="1"/>
  <c r="J17" i="4" s="1"/>
  <c r="E54" i="4"/>
  <c r="K38" i="4"/>
  <c r="G59" i="4"/>
  <c r="F59" i="4"/>
  <c r="C19" i="4"/>
  <c r="K17" i="4"/>
  <c r="K38" i="2"/>
  <c r="E54" i="2"/>
  <c r="DI11" i="3"/>
  <c r="J25" i="2" s="1"/>
  <c r="CX10" i="3"/>
  <c r="CX11" i="3" s="1"/>
  <c r="D25" i="2" s="1"/>
  <c r="J37" i="2"/>
  <c r="K42" i="2"/>
  <c r="E58" i="2"/>
  <c r="DL10" i="3"/>
  <c r="DL11" i="3" s="1"/>
  <c r="N17" i="2" s="1"/>
  <c r="CP12" i="3"/>
  <c r="CV10" i="3"/>
  <c r="CV11" i="3" s="1"/>
  <c r="D23" i="2" s="1"/>
  <c r="DG11" i="3"/>
  <c r="J23" i="2" s="1"/>
  <c r="J42" i="2"/>
  <c r="CP46" i="3"/>
  <c r="BP52" i="3"/>
  <c r="CP54" i="3"/>
  <c r="J41" i="4"/>
  <c r="F41" i="4"/>
  <c r="C41" i="4" s="1"/>
  <c r="J42" i="4"/>
  <c r="BP30" i="5"/>
  <c r="CW10" i="5"/>
  <c r="CW11" i="5" s="1"/>
  <c r="D24" i="4" s="1"/>
  <c r="DH11" i="5"/>
  <c r="J24" i="4" s="1"/>
  <c r="K40" i="2"/>
  <c r="E56" i="2"/>
  <c r="E56" i="4"/>
  <c r="K40" i="4"/>
  <c r="J35" i="4"/>
  <c r="F35" i="4"/>
  <c r="C22" i="2"/>
  <c r="BP33" i="5"/>
  <c r="F19" i="4"/>
  <c r="G17" i="4"/>
  <c r="J40" i="4"/>
  <c r="F40" i="4"/>
  <c r="DI11" i="5"/>
  <c r="J25" i="4" s="1"/>
  <c r="CX10" i="5"/>
  <c r="CX11" i="5" s="1"/>
  <c r="D25" i="4" s="1"/>
  <c r="F38" i="4"/>
  <c r="J38" i="4"/>
  <c r="G57" i="4"/>
  <c r="F57" i="4"/>
  <c r="DL10" i="5"/>
  <c r="DL11" i="5" s="1"/>
  <c r="N17" i="4" s="1"/>
  <c r="K35" i="4"/>
  <c r="E51" i="4"/>
  <c r="G53" i="4"/>
  <c r="F53" i="4"/>
  <c r="F43" i="4"/>
  <c r="C43" i="4" s="1"/>
  <c r="K43" i="2"/>
  <c r="E59" i="2"/>
  <c r="E57" i="2"/>
  <c r="K41" i="2"/>
  <c r="J41" i="2"/>
  <c r="F41" i="2"/>
  <c r="J39" i="2"/>
  <c r="CT10" i="3"/>
  <c r="CT11" i="3" s="1"/>
  <c r="D21" i="2" s="1"/>
  <c r="DE11" i="3"/>
  <c r="J21" i="2" s="1"/>
  <c r="K35" i="2"/>
  <c r="E51" i="2"/>
  <c r="E55" i="2"/>
  <c r="K39" i="2"/>
  <c r="DF11" i="3"/>
  <c r="J22" i="2" s="1"/>
  <c r="CU10" i="3"/>
  <c r="CU11" i="3" s="1"/>
  <c r="D22" i="2" s="1"/>
  <c r="CR10" i="3"/>
  <c r="CR11" i="3" s="1"/>
  <c r="D19" i="2" s="1"/>
  <c r="DC11" i="3"/>
  <c r="J19" i="2" s="1"/>
  <c r="BQ10" i="3"/>
  <c r="BP11" i="3"/>
  <c r="J35" i="2"/>
  <c r="F35" i="2"/>
  <c r="CP25" i="3"/>
  <c r="CP33" i="3"/>
  <c r="CP41" i="3"/>
  <c r="K42" i="4"/>
  <c r="F42" i="4" s="1"/>
  <c r="E58" i="4"/>
  <c r="CR10" i="5"/>
  <c r="CR11" i="5" s="1"/>
  <c r="D19" i="4" s="1"/>
  <c r="DC11" i="5"/>
  <c r="J19" i="4" s="1"/>
  <c r="CP20" i="5"/>
  <c r="CZ10" i="5"/>
  <c r="CZ11" i="5" s="1"/>
  <c r="D27" i="4" s="1"/>
  <c r="DK11" i="5"/>
  <c r="J27" i="4" s="1"/>
  <c r="C18" i="2"/>
  <c r="K17" i="2"/>
  <c r="C26" i="4"/>
  <c r="DB11" i="5"/>
  <c r="J18" i="4" s="1"/>
  <c r="CQ10" i="5"/>
  <c r="K37" i="2"/>
  <c r="E53" i="2"/>
  <c r="C24" i="4"/>
  <c r="K34" i="4"/>
  <c r="E50" i="4"/>
  <c r="L33" i="4"/>
  <c r="E55" i="4"/>
  <c r="K39" i="4"/>
  <c r="CY10" i="5"/>
  <c r="CY11" i="5" s="1"/>
  <c r="D26" i="4" s="1"/>
  <c r="DJ11" i="5"/>
  <c r="J26" i="4" s="1"/>
  <c r="K36" i="4"/>
  <c r="E52" i="4"/>
  <c r="CP25" i="5"/>
  <c r="CU10" i="5"/>
  <c r="CU11" i="5" s="1"/>
  <c r="D22" i="4" s="1"/>
  <c r="DF11" i="5"/>
  <c r="J22" i="4" s="1"/>
  <c r="N41" i="4"/>
  <c r="CP36" i="5"/>
  <c r="G34" i="4"/>
  <c r="H33" i="4"/>
  <c r="BP27" i="5"/>
  <c r="BP47" i="5"/>
  <c r="D38" i="6" l="1"/>
  <c r="D54" i="6" s="1"/>
  <c r="E38" i="6"/>
  <c r="D34" i="6"/>
  <c r="D50" i="6" s="1"/>
  <c r="E34" i="6"/>
  <c r="F33" i="6"/>
  <c r="E35" i="6"/>
  <c r="D35" i="6"/>
  <c r="D51" i="6" s="1"/>
  <c r="G49" i="6"/>
  <c r="C33" i="6"/>
  <c r="N33" i="6"/>
  <c r="D36" i="6"/>
  <c r="D52" i="6" s="1"/>
  <c r="E36" i="6"/>
  <c r="D37" i="6"/>
  <c r="D53" i="6" s="1"/>
  <c r="E37" i="6"/>
  <c r="C36" i="6"/>
  <c r="D42" i="4"/>
  <c r="D58" i="4" s="1"/>
  <c r="G57" i="2"/>
  <c r="F57" i="2"/>
  <c r="D38" i="4"/>
  <c r="D54" i="4" s="1"/>
  <c r="C42" i="2"/>
  <c r="N42" i="2"/>
  <c r="F52" i="4"/>
  <c r="G52" i="4"/>
  <c r="N34" i="4"/>
  <c r="K33" i="4"/>
  <c r="CP10" i="5"/>
  <c r="CP11" i="5" s="1"/>
  <c r="D17" i="4" s="1"/>
  <c r="CQ11" i="5"/>
  <c r="D18" i="4" s="1"/>
  <c r="G55" i="2"/>
  <c r="F55" i="2"/>
  <c r="G59" i="2"/>
  <c r="F59" i="2"/>
  <c r="F42" i="2"/>
  <c r="F54" i="2"/>
  <c r="G54" i="2"/>
  <c r="D36" i="4"/>
  <c r="D52" i="4" s="1"/>
  <c r="D40" i="2"/>
  <c r="D56" i="2" s="1"/>
  <c r="F34" i="4"/>
  <c r="J34" i="4"/>
  <c r="G33" i="4"/>
  <c r="J33" i="4" s="1"/>
  <c r="F55" i="4"/>
  <c r="G55" i="4"/>
  <c r="G51" i="2"/>
  <c r="F51" i="2"/>
  <c r="N43" i="2"/>
  <c r="C43" i="2"/>
  <c r="F51" i="4"/>
  <c r="G51" i="4"/>
  <c r="F17" i="4"/>
  <c r="C40" i="2"/>
  <c r="N40" i="2"/>
  <c r="N38" i="2"/>
  <c r="C38" i="2"/>
  <c r="J34" i="2"/>
  <c r="F34" i="2"/>
  <c r="G33" i="2"/>
  <c r="J33" i="2" s="1"/>
  <c r="CP10" i="3"/>
  <c r="CP11" i="3" s="1"/>
  <c r="D17" i="2" s="1"/>
  <c r="CQ11" i="3"/>
  <c r="D18" i="2" s="1"/>
  <c r="N34" i="2"/>
  <c r="C34" i="2"/>
  <c r="K33" i="2"/>
  <c r="G50" i="4"/>
  <c r="F50" i="4"/>
  <c r="E49" i="4"/>
  <c r="F49" i="4" s="1"/>
  <c r="N37" i="2"/>
  <c r="D35" i="2"/>
  <c r="D51" i="2" s="1"/>
  <c r="C39" i="2"/>
  <c r="N39" i="2"/>
  <c r="D41" i="2"/>
  <c r="D57" i="2" s="1"/>
  <c r="F56" i="4"/>
  <c r="G56" i="4"/>
  <c r="F54" i="4"/>
  <c r="G54" i="4"/>
  <c r="C39" i="4"/>
  <c r="N39" i="4"/>
  <c r="D35" i="4"/>
  <c r="D51" i="4" s="1"/>
  <c r="G56" i="2"/>
  <c r="F56" i="2"/>
  <c r="F37" i="2"/>
  <c r="BP10" i="5"/>
  <c r="N36" i="4"/>
  <c r="C36" i="4"/>
  <c r="BP10" i="3"/>
  <c r="G53" i="2"/>
  <c r="F53" i="2"/>
  <c r="G58" i="4"/>
  <c r="F58" i="4"/>
  <c r="N35" i="2"/>
  <c r="C35" i="2"/>
  <c r="F39" i="2"/>
  <c r="N41" i="2"/>
  <c r="C41" i="2"/>
  <c r="D43" i="4"/>
  <c r="D59" i="4" s="1"/>
  <c r="N35" i="4"/>
  <c r="C35" i="4"/>
  <c r="D40" i="4"/>
  <c r="D56" i="4" s="1"/>
  <c r="C40" i="4"/>
  <c r="N40" i="4"/>
  <c r="F58" i="2"/>
  <c r="G58" i="2"/>
  <c r="N38" i="4"/>
  <c r="C38" i="4"/>
  <c r="F39" i="4"/>
  <c r="G52" i="2"/>
  <c r="F52" i="2"/>
  <c r="D37" i="4"/>
  <c r="D53" i="4" s="1"/>
  <c r="F38" i="2"/>
  <c r="F17" i="2"/>
  <c r="E18" i="2"/>
  <c r="N42" i="4"/>
  <c r="C42" i="4"/>
  <c r="D41" i="4"/>
  <c r="D57" i="4" s="1"/>
  <c r="N36" i="2"/>
  <c r="F36" i="2"/>
  <c r="D43" i="2"/>
  <c r="D59" i="2" s="1"/>
  <c r="F50" i="2"/>
  <c r="G50" i="2"/>
  <c r="G49" i="2" s="1"/>
  <c r="E49" i="2"/>
  <c r="F49" i="2" s="1"/>
  <c r="D49" i="6" l="1"/>
  <c r="D33" i="6"/>
  <c r="E39" i="6"/>
  <c r="E33" i="6" s="1"/>
  <c r="E42" i="6"/>
  <c r="E41" i="6"/>
  <c r="E40" i="6"/>
  <c r="E43" i="6"/>
  <c r="N33" i="2"/>
  <c r="E21" i="2"/>
  <c r="E24" i="2"/>
  <c r="E27" i="2"/>
  <c r="E25" i="2"/>
  <c r="E23" i="2"/>
  <c r="E26" i="2"/>
  <c r="E19" i="2"/>
  <c r="E17" i="2" s="1"/>
  <c r="E20" i="2"/>
  <c r="E22" i="2"/>
  <c r="D37" i="2"/>
  <c r="D53" i="2" s="1"/>
  <c r="D34" i="2"/>
  <c r="D50" i="2" s="1"/>
  <c r="E34" i="2"/>
  <c r="F33" i="2"/>
  <c r="C33" i="2" s="1"/>
  <c r="N33" i="4"/>
  <c r="E22" i="4"/>
  <c r="E18" i="4"/>
  <c r="E21" i="4"/>
  <c r="E25" i="4"/>
  <c r="E27" i="4"/>
  <c r="E23" i="4"/>
  <c r="E20" i="4"/>
  <c r="E26" i="4"/>
  <c r="E24" i="4"/>
  <c r="F33" i="4"/>
  <c r="C33" i="4" s="1"/>
  <c r="D34" i="4"/>
  <c r="D50" i="4" s="1"/>
  <c r="D49" i="4" s="1"/>
  <c r="E36" i="2"/>
  <c r="D36" i="2"/>
  <c r="D52" i="2" s="1"/>
  <c r="E19" i="4"/>
  <c r="C17" i="2"/>
  <c r="E38" i="2"/>
  <c r="D38" i="2"/>
  <c r="D54" i="2" s="1"/>
  <c r="C17" i="4"/>
  <c r="C36" i="2"/>
  <c r="E39" i="4"/>
  <c r="D39" i="4"/>
  <c r="D55" i="4" s="1"/>
  <c r="E39" i="2"/>
  <c r="D39" i="2"/>
  <c r="D55" i="2" s="1"/>
  <c r="C37" i="2"/>
  <c r="G49" i="4"/>
  <c r="D42" i="2"/>
  <c r="D58" i="2" s="1"/>
  <c r="E42" i="2"/>
  <c r="C34" i="4"/>
  <c r="D49" i="2" l="1"/>
  <c r="E34" i="4"/>
  <c r="D33" i="4"/>
  <c r="E36" i="4"/>
  <c r="E43" i="4"/>
  <c r="E35" i="4"/>
  <c r="E41" i="4"/>
  <c r="E42" i="4"/>
  <c r="E38" i="4"/>
  <c r="E40" i="4"/>
  <c r="E37" i="4"/>
  <c r="E17" i="4"/>
  <c r="D33" i="2"/>
  <c r="E43" i="2"/>
  <c r="E40" i="2"/>
  <c r="E35" i="2"/>
  <c r="E33" i="2" s="1"/>
  <c r="E41" i="2"/>
  <c r="E37" i="2"/>
  <c r="E33" i="4" l="1"/>
</calcChain>
</file>

<file path=xl/sharedStrings.xml><?xml version="1.0" encoding="utf-8"?>
<sst xmlns="http://schemas.openxmlformats.org/spreadsheetml/2006/main" count="375" uniqueCount="105">
  <si>
    <t>ha</t>
    <phoneticPr fontId="3" type="noConversion"/>
  </si>
  <si>
    <t>경급</t>
    <phoneticPr fontId="3" type="noConversion"/>
  </si>
  <si>
    <t>단재적(㎥)</t>
    <phoneticPr fontId="3" type="noConversion"/>
  </si>
  <si>
    <t>합계</t>
    <phoneticPr fontId="3" type="noConversion"/>
  </si>
  <si>
    <t>존치목</t>
    <phoneticPr fontId="3" type="noConversion"/>
  </si>
  <si>
    <t>소계</t>
    <phoneticPr fontId="3" type="noConversion"/>
  </si>
  <si>
    <t>계</t>
    <phoneticPr fontId="3" type="noConversion"/>
  </si>
  <si>
    <t xml:space="preserve">  ○ 대상지 : </t>
    <phoneticPr fontId="3" type="noConversion"/>
  </si>
  <si>
    <t xml:space="preserve">  ○ 작업종 : </t>
    <phoneticPr fontId="3" type="noConversion"/>
  </si>
  <si>
    <t>본수집계표 및 재적조서</t>
    <phoneticPr fontId="3" type="noConversion"/>
  </si>
  <si>
    <t>본수집계표 및 재적조서(요약)</t>
    <phoneticPr fontId="3" type="noConversion"/>
  </si>
  <si>
    <t xml:space="preserve">○ 사업면적 : </t>
    <phoneticPr fontId="3" type="noConversion"/>
  </si>
  <si>
    <t>개소</t>
    <phoneticPr fontId="3" type="noConversion"/>
  </si>
  <si>
    <t xml:space="preserve">  ○ 수  종 : </t>
    <phoneticPr fontId="3" type="noConversion"/>
  </si>
  <si>
    <t>◎ 기본정보</t>
    <phoneticPr fontId="3" type="noConversion"/>
  </si>
  <si>
    <t>전체</t>
    <phoneticPr fontId="3" type="noConversion"/>
  </si>
  <si>
    <t>◎ 집계 및 조서</t>
    <phoneticPr fontId="3" type="noConversion"/>
  </si>
  <si>
    <t>구분</t>
    <phoneticPr fontId="3" type="noConversion"/>
  </si>
  <si>
    <t>간벌율
(본수.%)</t>
    <phoneticPr fontId="3" type="noConversion"/>
  </si>
  <si>
    <t>간벌율
(재적.%)</t>
    <phoneticPr fontId="3" type="noConversion"/>
  </si>
  <si>
    <t>본당평균
재적</t>
    <phoneticPr fontId="3" type="noConversion"/>
  </si>
  <si>
    <t>○ 본수집계</t>
    <phoneticPr fontId="3" type="noConversion"/>
  </si>
  <si>
    <t>○ 입목재적</t>
    <phoneticPr fontId="3" type="noConversion"/>
  </si>
  <si>
    <t>조재율
(%)</t>
    <phoneticPr fontId="3" type="noConversion"/>
  </si>
  <si>
    <t>혼효율
(재적.
%)</t>
    <phoneticPr fontId="3" type="noConversion"/>
  </si>
  <si>
    <t xml:space="preserve">○ 대상지 : </t>
    <phoneticPr fontId="3" type="noConversion"/>
  </si>
  <si>
    <t xml:space="preserve">○ 작업종 : </t>
    <phoneticPr fontId="3" type="noConversion"/>
  </si>
  <si>
    <t xml:space="preserve">○ 수  종 : </t>
    <phoneticPr fontId="3" type="noConversion"/>
  </si>
  <si>
    <t>평균
경급
(cm)</t>
    <phoneticPr fontId="3" type="noConversion"/>
  </si>
  <si>
    <t>평균직경 산출용 가중치</t>
    <phoneticPr fontId="3" type="noConversion"/>
  </si>
  <si>
    <t>전수종</t>
    <phoneticPr fontId="3" type="noConversion"/>
  </si>
  <si>
    <t>수종별</t>
    <phoneticPr fontId="3" type="noConversion"/>
  </si>
  <si>
    <t>가
중
치</t>
    <phoneticPr fontId="3" type="noConversion"/>
  </si>
  <si>
    <t>평균직경</t>
    <phoneticPr fontId="3" type="noConversion"/>
  </si>
  <si>
    <t>전체
구성비
(%)</t>
    <phoneticPr fontId="3" type="noConversion"/>
  </si>
  <si>
    <t>평균
경급(cm)</t>
    <phoneticPr fontId="3" type="noConversion"/>
  </si>
  <si>
    <t>○ 생산(산물)재적</t>
    <phoneticPr fontId="3" type="noConversion"/>
  </si>
  <si>
    <t>(확인자 : 강자원)</t>
  </si>
  <si>
    <t>강원지방소나무</t>
    <phoneticPr fontId="3" type="noConversion"/>
  </si>
  <si>
    <t>신갈나무</t>
    <phoneticPr fontId="3" type="noConversion"/>
  </si>
  <si>
    <t>흉고직경</t>
    <phoneticPr fontId="3" type="noConversion"/>
  </si>
  <si>
    <t>낙엽송</t>
    <phoneticPr fontId="3" type="noConversion"/>
  </si>
  <si>
    <t>낙</t>
    <phoneticPr fontId="3" type="noConversion"/>
  </si>
  <si>
    <t>인자수=1,488개</t>
    <phoneticPr fontId="3" type="noConversion"/>
  </si>
  <si>
    <t>계10수종13,685개</t>
    <phoneticPr fontId="3" type="noConversion"/>
  </si>
  <si>
    <t>Password:123456</t>
    <phoneticPr fontId="3" type="noConversion"/>
  </si>
  <si>
    <t>수고</t>
    <phoneticPr fontId="3" type="noConversion"/>
  </si>
  <si>
    <t>삼나무</t>
    <phoneticPr fontId="3" type="noConversion"/>
  </si>
  <si>
    <t>삼</t>
    <phoneticPr fontId="3" type="noConversion"/>
  </si>
  <si>
    <t>(확인자 : 서용기)</t>
    <phoneticPr fontId="3" type="noConversion"/>
  </si>
  <si>
    <t>인자수=1209개</t>
    <phoneticPr fontId="3" type="noConversion"/>
  </si>
  <si>
    <t>해송</t>
    <phoneticPr fontId="3" type="noConversion"/>
  </si>
  <si>
    <t>해</t>
    <phoneticPr fontId="3" type="noConversion"/>
  </si>
  <si>
    <t>인자수=941개</t>
    <phoneticPr fontId="3" type="noConversion"/>
  </si>
  <si>
    <t>.</t>
    <phoneticPr fontId="3" type="noConversion"/>
  </si>
  <si>
    <t>잣나무</t>
    <phoneticPr fontId="3" type="noConversion"/>
  </si>
  <si>
    <t>잣</t>
    <phoneticPr fontId="3" type="noConversion"/>
  </si>
  <si>
    <t>인자수=1488개</t>
    <phoneticPr fontId="3" type="noConversion"/>
  </si>
  <si>
    <t>리기다소나무</t>
    <phoneticPr fontId="3" type="noConversion"/>
  </si>
  <si>
    <t>리</t>
    <phoneticPr fontId="3" type="noConversion"/>
  </si>
  <si>
    <t>이태리포플러</t>
    <phoneticPr fontId="3" type="noConversion"/>
  </si>
  <si>
    <t>이</t>
    <phoneticPr fontId="3" type="noConversion"/>
  </si>
  <si>
    <t>인자수=1119개</t>
    <phoneticPr fontId="3" type="noConversion"/>
  </si>
  <si>
    <t>중부지방소나무</t>
    <phoneticPr fontId="3" type="noConversion"/>
  </si>
  <si>
    <t>소</t>
    <phoneticPr fontId="3" type="noConversion"/>
  </si>
  <si>
    <t>강</t>
    <phoneticPr fontId="3" type="noConversion"/>
  </si>
  <si>
    <t>상수리나무</t>
    <phoneticPr fontId="3" type="noConversion"/>
  </si>
  <si>
    <t>상</t>
    <phoneticPr fontId="3" type="noConversion"/>
  </si>
  <si>
    <t>신</t>
    <phoneticPr fontId="3" type="noConversion"/>
  </si>
  <si>
    <r>
      <t>생산재적(m</t>
    </r>
    <r>
      <rPr>
        <b/>
        <vertAlign val="superscript"/>
        <sz val="9"/>
        <rFont val="굴림"/>
        <family val="3"/>
        <charset val="129"/>
      </rPr>
      <t>3</t>
    </r>
    <r>
      <rPr>
        <b/>
        <sz val="9"/>
        <rFont val="굴림"/>
        <family val="3"/>
        <charset val="129"/>
      </rPr>
      <t>)</t>
    </r>
    <phoneticPr fontId="3" type="noConversion"/>
  </si>
  <si>
    <t>조사본수(본)</t>
    <phoneticPr fontId="3" type="noConversion"/>
  </si>
  <si>
    <t>적용수고(m)</t>
    <phoneticPr fontId="3" type="noConversion"/>
  </si>
  <si>
    <t>벌채대상목</t>
    <phoneticPr fontId="3" type="noConversion"/>
  </si>
  <si>
    <t>존치목 본수</t>
    <phoneticPr fontId="3" type="noConversion"/>
  </si>
  <si>
    <t>벌채대상목 본수</t>
    <phoneticPr fontId="3" type="noConversion"/>
  </si>
  <si>
    <t>벌채대상목</t>
    <phoneticPr fontId="3" type="noConversion"/>
  </si>
  <si>
    <t>존치목 재적</t>
    <phoneticPr fontId="3" type="noConversion"/>
  </si>
  <si>
    <t>벌채대상목 재적</t>
    <phoneticPr fontId="3" type="noConversion"/>
  </si>
  <si>
    <r>
      <t>본당
재적
(m</t>
    </r>
    <r>
      <rPr>
        <vertAlign val="superscript"/>
        <sz val="9"/>
        <rFont val="굴림"/>
        <family val="3"/>
        <charset val="129"/>
      </rPr>
      <t>3</t>
    </r>
    <r>
      <rPr>
        <sz val="9"/>
        <rFont val="굴림"/>
        <family val="3"/>
        <charset val="129"/>
      </rPr>
      <t>)</t>
    </r>
    <phoneticPr fontId="3" type="noConversion"/>
  </si>
  <si>
    <t>본당
생산재적</t>
    <phoneticPr fontId="3" type="noConversion"/>
  </si>
  <si>
    <t>존치목
본수</t>
    <phoneticPr fontId="3" type="noConversion"/>
  </si>
  <si>
    <t>존치목
재적</t>
    <phoneticPr fontId="3" type="noConversion"/>
  </si>
  <si>
    <t>벌채목
본수</t>
    <phoneticPr fontId="3" type="noConversion"/>
  </si>
  <si>
    <t>벌채목
재적</t>
    <phoneticPr fontId="3" type="noConversion"/>
  </si>
  <si>
    <t xml:space="preserve">○ 조사지수 : </t>
    <phoneticPr fontId="3" type="noConversion"/>
  </si>
  <si>
    <t xml:space="preserve">○ 조사면적 : </t>
    <phoneticPr fontId="3" type="noConversion"/>
  </si>
  <si>
    <t>전체 본수(본)</t>
    <phoneticPr fontId="3" type="noConversion"/>
  </si>
  <si>
    <t>ha당
생산재적</t>
    <phoneticPr fontId="3" type="noConversion"/>
  </si>
  <si>
    <t>총
생산재적</t>
    <phoneticPr fontId="3" type="noConversion"/>
  </si>
  <si>
    <t>전체 입목재적(㎥)</t>
    <phoneticPr fontId="3" type="noConversion"/>
  </si>
  <si>
    <t xml:space="preserve">○ 사업면적 : </t>
    <phoneticPr fontId="3" type="noConversion"/>
  </si>
  <si>
    <r>
      <t>전체 입목재적(m</t>
    </r>
    <r>
      <rPr>
        <b/>
        <vertAlign val="superscript"/>
        <sz val="9"/>
        <rFont val="굴림"/>
        <family val="3"/>
        <charset val="129"/>
      </rPr>
      <t>3</t>
    </r>
    <r>
      <rPr>
        <b/>
        <sz val="9"/>
        <rFont val="굴림"/>
        <family val="3"/>
        <charset val="129"/>
      </rPr>
      <t>)</t>
    </r>
    <phoneticPr fontId="3" type="noConversion"/>
  </si>
  <si>
    <t>소계</t>
    <phoneticPr fontId="3" type="noConversion"/>
  </si>
  <si>
    <t>교가 108임반 4(라)소반</t>
  </si>
  <si>
    <t>14.2</t>
  </si>
  <si>
    <t>개벌</t>
  </si>
  <si>
    <t>강원지방소나무</t>
  </si>
  <si>
    <t>낙엽송</t>
  </si>
  <si>
    <t>잣나무</t>
  </si>
  <si>
    <t xml:space="preserve"> 강원지방소나무 낙엽송 잣나무 기타활엽수</t>
  </si>
  <si>
    <t>기타활엽수</t>
  </si>
  <si>
    <t>교가 108임반 1소반외 1</t>
    <phoneticPr fontId="3" type="noConversion"/>
  </si>
  <si>
    <t>19.9</t>
  </si>
  <si>
    <t xml:space="preserve"> 기타활엽수</t>
  </si>
  <si>
    <t>교가 108임반 1(가)소반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</si>
</sst>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  <numFmt numFmtId="178" formatCode="_-* #,##0.0000_-;\-* #,##0.0000_-;_-* &quot;-&quot;_-;_-@_-"/>
    <numFmt numFmtId="179" formatCode="#,##0.00_);[Red]\(#,##0.00\)"/>
    <numFmt numFmtId="180" formatCode="_ * #,##0_ ;_ * \-#,##0_ ;_ * &quot;-&quot;_ ;_ @_ "/>
    <numFmt numFmtId="181" formatCode="_ * #,##0.00_ ;_ * \-#,##0.00_ ;_ * &quot;-&quot;??_ ;_ @_ "/>
    <numFmt numFmtId="182" formatCode="_-* #,##0.00\ _B_F_-;\-* #,##0.00\ _B_F_-;_-* &quot;-&quot;??\ _B_F_-;_-@_-"/>
    <numFmt numFmtId="183" formatCode="_(&quot;$&quot;* #,##0_);_(&quot;$&quot;* \(#,##0\);_(&quot;$&quot;* &quot;-&quot;??_);_(@_)"/>
    <numFmt numFmtId="184" formatCode="&quot;$&quot;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₩&quot;\$#,##0_);&quot;₩&quot;\(&quot;₩&quot;\$#,##0&quot;₩&quot;\)"/>
    <numFmt numFmtId="188" formatCode="_-* #,##0.0_-;\-* #,##0.0_-;_-* &quot;-&quot;??_-;_-@_-"/>
    <numFmt numFmtId="189" formatCode="#,##0.?????"/>
  </numFmts>
  <fonts count="49" x14ac:knownFonts="1">
    <font>
      <sz val="11"/>
      <name val="돋움"/>
      <family val="3"/>
    </font>
    <font>
      <sz val="11"/>
      <name val="돋움"/>
      <family val="3"/>
    </font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u/>
      <sz val="11"/>
      <color indexed="36"/>
      <name val="돋움"/>
      <family val="3"/>
    </font>
    <font>
      <sz val="10"/>
      <name val="Arial"/>
      <family val="2"/>
    </font>
    <font>
      <sz val="12"/>
      <name val="바탕체"/>
      <family val="1"/>
    </font>
    <font>
      <sz val="10"/>
      <name val="돋움체"/>
      <family val="3"/>
    </font>
    <font>
      <sz val="10"/>
      <name val="MS Sans Serif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20"/>
      <name val="굴림체"/>
      <family val="3"/>
    </font>
    <font>
      <sz val="12"/>
      <name val="굴림체"/>
      <family val="3"/>
    </font>
    <font>
      <sz val="11"/>
      <name val="굴림체"/>
      <family val="3"/>
    </font>
    <font>
      <sz val="8"/>
      <name val="굴림체"/>
      <family val="3"/>
    </font>
    <font>
      <b/>
      <sz val="8"/>
      <name val="굴림체"/>
      <family val="3"/>
    </font>
    <font>
      <b/>
      <sz val="10"/>
      <name val="돋움"/>
      <family val="3"/>
    </font>
    <font>
      <b/>
      <sz val="8"/>
      <name val="돋움"/>
      <family val="3"/>
    </font>
    <font>
      <sz val="12"/>
      <color indexed="9"/>
      <name val="바탕"/>
      <family val="1"/>
      <charset val="129"/>
    </font>
    <font>
      <sz val="12"/>
      <color indexed="9"/>
      <name val="돋움"/>
      <family val="3"/>
    </font>
    <font>
      <sz val="6"/>
      <name val="돋움"/>
      <family val="3"/>
    </font>
    <font>
      <b/>
      <sz val="10"/>
      <name val="굴림체"/>
      <family val="3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20"/>
      <name val="굴림"/>
      <family val="3"/>
      <charset val="129"/>
    </font>
    <font>
      <sz val="11"/>
      <name val="굴림"/>
      <family val="3"/>
      <charset val="129"/>
    </font>
    <font>
      <b/>
      <sz val="16"/>
      <name val="굴림"/>
      <family val="3"/>
      <charset val="129"/>
    </font>
    <font>
      <sz val="12"/>
      <name val="굴림"/>
      <family val="3"/>
      <charset val="129"/>
    </font>
    <font>
      <b/>
      <sz val="11"/>
      <name val="굴림"/>
      <family val="3"/>
      <charset val="129"/>
    </font>
    <font>
      <sz val="9"/>
      <name val="굴림"/>
      <family val="3"/>
      <charset val="129"/>
    </font>
    <font>
      <b/>
      <sz val="9"/>
      <name val="굴림"/>
      <family val="3"/>
      <charset val="129"/>
    </font>
    <font>
      <vertAlign val="superscript"/>
      <sz val="9"/>
      <name val="굴림"/>
      <family val="3"/>
      <charset val="129"/>
    </font>
    <font>
      <b/>
      <vertAlign val="superscript"/>
      <sz val="9"/>
      <name val="굴림"/>
      <family val="3"/>
      <charset val="129"/>
    </font>
    <font>
      <b/>
      <sz val="20"/>
      <name val="굴림"/>
      <family val="3"/>
      <charset val="129"/>
    </font>
    <font>
      <sz val="12"/>
      <name val="돋움"/>
      <family val="3"/>
    </font>
    <font>
      <sz val="11"/>
      <color indexed="10"/>
      <name val="돋움"/>
      <family val="3"/>
    </font>
    <font>
      <sz val="6"/>
      <name val="굴림체"/>
      <family val="3"/>
    </font>
    <font>
      <b/>
      <sz val="6"/>
      <name val="굴림체"/>
      <family val="3"/>
    </font>
    <font>
      <sz val="12"/>
      <color indexed="10"/>
      <name val="굴림"/>
      <family val="3"/>
      <charset val="129"/>
    </font>
    <font>
      <sz val="11"/>
      <color indexed="10"/>
      <name val="굴림"/>
      <family val="3"/>
      <charset val="129"/>
    </font>
    <font>
      <b/>
      <sz val="9"/>
      <color indexed="8"/>
      <name val="굴림체"/>
      <family val="3"/>
    </font>
    <font>
      <b/>
      <sz val="11"/>
      <color indexed="8"/>
      <name val="HY헤드라인M"/>
      <family val="1"/>
    </font>
    <font>
      <b/>
      <sz val="11"/>
      <name val="HY헤드라인M"/>
      <family val="1"/>
    </font>
    <font>
      <sz val="8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45">
    <xf numFmtId="0" fontId="0" fillId="0" borderId="0">
      <alignment vertical="center"/>
    </xf>
    <xf numFmtId="0" fontId="7" fillId="0" borderId="0"/>
    <xf numFmtId="0" fontId="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>
      <alignment vertical="center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11" fillId="2" borderId="0" applyNumberFormat="0" applyBorder="0" applyAlignment="0" applyProtection="0"/>
    <xf numFmtId="0" fontId="12" fillId="0" borderId="0">
      <alignment horizontal="left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0" fontId="11" fillId="2" borderId="3" applyNumberFormat="0" applyBorder="0" applyAlignment="0" applyProtection="0"/>
    <xf numFmtId="0" fontId="15" fillId="0" borderId="4"/>
    <xf numFmtId="182" fontId="2" fillId="0" borderId="0"/>
    <xf numFmtId="0" fontId="6" fillId="0" borderId="0"/>
    <xf numFmtId="179" fontId="2" fillId="0" borderId="0">
      <alignment vertical="center"/>
    </xf>
    <xf numFmtId="10" fontId="6" fillId="0" borderId="0" applyFont="0" applyFill="0" applyBorder="0" applyAlignment="0" applyProtection="0"/>
    <xf numFmtId="0" fontId="15" fillId="0" borderId="0"/>
    <xf numFmtId="0" fontId="6" fillId="0" borderId="5" applyNumberFormat="0" applyFont="0" applyFill="0" applyAlignment="0" applyProtection="0"/>
    <xf numFmtId="0" fontId="4" fillId="0" borderId="6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6" fillId="0" borderId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" fillId="0" borderId="0">
      <alignment vertical="center"/>
    </xf>
    <xf numFmtId="0" fontId="2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59">
    <xf numFmtId="0" fontId="0" fillId="0" borderId="0" xfId="0">
      <alignment vertical="center"/>
    </xf>
    <xf numFmtId="0" fontId="0" fillId="0" borderId="0" xfId="0" applyFill="1">
      <alignment vertical="center"/>
    </xf>
    <xf numFmtId="178" fontId="17" fillId="0" borderId="0" xfId="37" applyNumberFormat="1" applyFont="1" applyFill="1" applyBorder="1" applyAlignment="1">
      <alignment horizontal="left" vertical="center"/>
    </xf>
    <xf numFmtId="41" fontId="19" fillId="0" borderId="7" xfId="37" applyFont="1" applyFill="1" applyBorder="1" applyAlignment="1">
      <alignment horizontal="center" vertical="center" shrinkToFit="1"/>
    </xf>
    <xf numFmtId="178" fontId="19" fillId="0" borderId="7" xfId="37" applyNumberFormat="1" applyFont="1" applyFill="1" applyBorder="1" applyAlignment="1">
      <alignment horizontal="center" vertical="center" shrinkToFit="1"/>
    </xf>
    <xf numFmtId="0" fontId="19" fillId="3" borderId="3" xfId="41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178" fontId="1" fillId="0" borderId="0" xfId="37" applyNumberFormat="1" applyFont="1" applyFill="1" applyBorder="1">
      <alignment vertical="center"/>
    </xf>
    <xf numFmtId="178" fontId="1" fillId="0" borderId="0" xfId="37" applyNumberFormat="1" applyFont="1" applyFill="1">
      <alignment vertical="center"/>
    </xf>
    <xf numFmtId="178" fontId="23" fillId="0" borderId="0" xfId="37" applyNumberFormat="1" applyFont="1" applyFill="1" applyAlignment="1">
      <alignment vertical="center"/>
    </xf>
    <xf numFmtId="178" fontId="24" fillId="0" borderId="0" xfId="37" applyNumberFormat="1" applyFont="1" applyFill="1" applyAlignment="1" applyProtection="1">
      <alignment vertical="center"/>
      <protection hidden="1"/>
    </xf>
    <xf numFmtId="0" fontId="0" fillId="0" borderId="0" xfId="0" applyFill="1" applyAlignment="1">
      <alignment vertical="center" shrinkToFit="1"/>
    </xf>
    <xf numFmtId="178" fontId="1" fillId="0" borderId="0" xfId="37" applyNumberFormat="1" applyFon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>
      <alignment vertical="center"/>
    </xf>
    <xf numFmtId="178" fontId="18" fillId="0" borderId="0" xfId="37" applyNumberFormat="1" applyFont="1" applyFill="1" applyBorder="1" applyAlignment="1">
      <alignment horizontal="left" vertical="center"/>
    </xf>
    <xf numFmtId="176" fontId="18" fillId="0" borderId="0" xfId="37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left" vertical="center"/>
    </xf>
    <xf numFmtId="41" fontId="20" fillId="0" borderId="0" xfId="37" applyFont="1" applyFill="1" applyBorder="1" applyAlignment="1">
      <alignment vertical="center" shrinkToFit="1"/>
    </xf>
    <xf numFmtId="41" fontId="20" fillId="0" borderId="0" xfId="37" applyFont="1" applyFill="1" applyBorder="1" applyAlignment="1">
      <alignment vertical="center"/>
    </xf>
    <xf numFmtId="177" fontId="20" fillId="0" borderId="0" xfId="37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9" fillId="3" borderId="8" xfId="41" applyFont="1" applyFill="1" applyBorder="1" applyAlignment="1" applyProtection="1">
      <alignment horizontal="center" vertical="center"/>
      <protection locked="0"/>
    </xf>
    <xf numFmtId="0" fontId="19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178" fontId="18" fillId="0" borderId="4" xfId="37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41" fontId="3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0" fontId="19" fillId="0" borderId="9" xfId="0" applyFont="1" applyFill="1" applyBorder="1" applyAlignment="1">
      <alignment horizontal="center" vertical="center" shrinkToFit="1"/>
    </xf>
    <xf numFmtId="41" fontId="3" fillId="0" borderId="10" xfId="37" applyFont="1" applyBorder="1">
      <alignment vertical="center"/>
    </xf>
    <xf numFmtId="41" fontId="3" fillId="0" borderId="10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25" fillId="0" borderId="11" xfId="0" applyFont="1" applyBorder="1">
      <alignment vertical="center"/>
    </xf>
    <xf numFmtId="188" fontId="22" fillId="0" borderId="3" xfId="0" applyNumberFormat="1" applyFont="1" applyFill="1" applyBorder="1">
      <alignment vertical="center"/>
    </xf>
    <xf numFmtId="188" fontId="22" fillId="0" borderId="12" xfId="0" applyNumberFormat="1" applyFont="1" applyFill="1" applyBorder="1">
      <alignment vertical="center"/>
    </xf>
    <xf numFmtId="188" fontId="22" fillId="0" borderId="13" xfId="0" applyNumberFormat="1" applyFont="1" applyBorder="1">
      <alignment vertical="center"/>
    </xf>
    <xf numFmtId="178" fontId="19" fillId="0" borderId="14" xfId="37" applyNumberFormat="1" applyFont="1" applyFill="1" applyBorder="1" applyAlignment="1">
      <alignment horizontal="center" vertical="center" shrinkToFit="1"/>
    </xf>
    <xf numFmtId="41" fontId="19" fillId="0" borderId="14" xfId="37" applyFont="1" applyFill="1" applyBorder="1" applyAlignment="1">
      <alignment horizontal="center" vertical="center" shrinkToFit="1"/>
    </xf>
    <xf numFmtId="41" fontId="19" fillId="4" borderId="3" xfId="37" applyFont="1" applyFill="1" applyBorder="1" applyAlignment="1">
      <alignment horizontal="center" vertical="center" shrinkToFit="1"/>
    </xf>
    <xf numFmtId="41" fontId="19" fillId="5" borderId="3" xfId="37" applyFont="1" applyFill="1" applyBorder="1" applyAlignment="1">
      <alignment horizontal="center" vertical="center"/>
    </xf>
    <xf numFmtId="178" fontId="19" fillId="5" borderId="3" xfId="37" applyNumberFormat="1" applyFont="1" applyFill="1" applyBorder="1" applyAlignment="1">
      <alignment horizontal="center" vertical="center" shrinkToFit="1"/>
    </xf>
    <xf numFmtId="178" fontId="19" fillId="4" borderId="3" xfId="37" applyNumberFormat="1" applyFont="1" applyFill="1" applyBorder="1" applyAlignment="1">
      <alignment horizontal="center" vertical="center" shrinkToFit="1"/>
    </xf>
    <xf numFmtId="41" fontId="20" fillId="0" borderId="15" xfId="37" applyFont="1" applyFill="1" applyBorder="1" applyAlignment="1">
      <alignment horizontal="center" vertical="center"/>
    </xf>
    <xf numFmtId="178" fontId="20" fillId="0" borderId="16" xfId="37" applyNumberFormat="1" applyFont="1" applyFill="1" applyBorder="1" applyAlignment="1">
      <alignment horizontal="center" vertical="center" shrinkToFit="1"/>
    </xf>
    <xf numFmtId="41" fontId="22" fillId="0" borderId="17" xfId="37" applyFont="1" applyBorder="1">
      <alignment vertical="center"/>
    </xf>
    <xf numFmtId="41" fontId="22" fillId="0" borderId="10" xfId="37" applyFont="1" applyBorder="1">
      <alignment vertical="center"/>
    </xf>
    <xf numFmtId="41" fontId="22" fillId="0" borderId="18" xfId="37" applyFont="1" applyBorder="1">
      <alignment vertical="center"/>
    </xf>
    <xf numFmtId="176" fontId="22" fillId="0" borderId="12" xfId="37" applyNumberFormat="1" applyFont="1" applyBorder="1">
      <alignment vertical="center"/>
    </xf>
    <xf numFmtId="0" fontId="21" fillId="0" borderId="0" xfId="0" applyFont="1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0" fillId="0" borderId="0" xfId="0" applyFont="1" applyFill="1">
      <alignment vertical="center"/>
    </xf>
    <xf numFmtId="0" fontId="33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5" fillId="6" borderId="19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Fill="1">
      <alignment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0" fillId="0" borderId="0" xfId="0" applyFont="1" applyFill="1" applyBorder="1">
      <alignment vertical="center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Border="1">
      <alignment vertical="center"/>
    </xf>
    <xf numFmtId="0" fontId="30" fillId="0" borderId="0" xfId="0" applyFont="1" applyBorder="1" applyAlignment="1">
      <alignment horizontal="center" vertical="center"/>
    </xf>
    <xf numFmtId="9" fontId="27" fillId="0" borderId="20" xfId="35" applyFont="1" applyFill="1" applyBorder="1" applyAlignment="1">
      <alignment vertical="center" shrinkToFit="1"/>
    </xf>
    <xf numFmtId="176" fontId="27" fillId="0" borderId="20" xfId="37" applyNumberFormat="1" applyFont="1" applyFill="1" applyBorder="1" applyAlignment="1">
      <alignment vertical="center" shrinkToFit="1"/>
    </xf>
    <xf numFmtId="41" fontId="28" fillId="0" borderId="20" xfId="0" applyNumberFormat="1" applyFont="1" applyFill="1" applyBorder="1" applyAlignment="1">
      <alignment vertical="center" shrinkToFit="1"/>
    </xf>
    <xf numFmtId="41" fontId="27" fillId="0" borderId="20" xfId="37" applyFont="1" applyFill="1" applyBorder="1" applyAlignment="1">
      <alignment vertical="center" shrinkToFit="1"/>
    </xf>
    <xf numFmtId="41" fontId="27" fillId="0" borderId="20" xfId="0" applyNumberFormat="1" applyFont="1" applyFill="1" applyBorder="1" applyAlignment="1">
      <alignment vertical="center" shrinkToFit="1"/>
    </xf>
    <xf numFmtId="9" fontId="27" fillId="0" borderId="3" xfId="35" applyFont="1" applyFill="1" applyBorder="1" applyAlignment="1">
      <alignment vertical="center" shrinkToFit="1"/>
    </xf>
    <xf numFmtId="176" fontId="27" fillId="0" borderId="3" xfId="37" applyNumberFormat="1" applyFont="1" applyFill="1" applyBorder="1" applyAlignment="1">
      <alignment vertical="center" shrinkToFit="1"/>
    </xf>
    <xf numFmtId="41" fontId="28" fillId="0" borderId="3" xfId="0" applyNumberFormat="1" applyFont="1" applyFill="1" applyBorder="1" applyAlignment="1">
      <alignment vertical="center" shrinkToFit="1"/>
    </xf>
    <xf numFmtId="41" fontId="27" fillId="0" borderId="3" xfId="37" applyFont="1" applyFill="1" applyBorder="1" applyAlignment="1">
      <alignment vertical="center" shrinkToFit="1"/>
    </xf>
    <xf numFmtId="41" fontId="27" fillId="0" borderId="3" xfId="0" applyNumberFormat="1" applyFont="1" applyFill="1" applyBorder="1" applyAlignment="1">
      <alignment vertical="center" shrinkToFit="1"/>
    </xf>
    <xf numFmtId="9" fontId="34" fillId="0" borderId="20" xfId="35" applyFont="1" applyFill="1" applyBorder="1" applyAlignment="1">
      <alignment vertical="center" shrinkToFit="1"/>
    </xf>
    <xf numFmtId="177" fontId="34" fillId="0" borderId="20" xfId="37" applyNumberFormat="1" applyFont="1" applyFill="1" applyBorder="1" applyAlignment="1">
      <alignment horizontal="left" vertical="center" shrinkToFit="1"/>
    </xf>
    <xf numFmtId="9" fontId="34" fillId="0" borderId="20" xfId="35" applyFont="1" applyFill="1" applyBorder="1" applyAlignment="1">
      <alignment horizontal="right" vertical="center" shrinkToFit="1"/>
    </xf>
    <xf numFmtId="9" fontId="34" fillId="0" borderId="3" xfId="35" applyFont="1" applyFill="1" applyBorder="1" applyAlignment="1">
      <alignment vertical="center" shrinkToFit="1"/>
    </xf>
    <xf numFmtId="177" fontId="34" fillId="0" borderId="3" xfId="37" applyNumberFormat="1" applyFont="1" applyFill="1" applyBorder="1" applyAlignment="1">
      <alignment horizontal="left" vertical="center" shrinkToFit="1"/>
    </xf>
    <xf numFmtId="9" fontId="34" fillId="0" borderId="3" xfId="35" applyFont="1" applyFill="1" applyBorder="1" applyAlignment="1">
      <alignment horizontal="right" vertical="center" shrinkToFit="1"/>
    </xf>
    <xf numFmtId="177" fontId="34" fillId="0" borderId="3" xfId="37" applyNumberFormat="1" applyFont="1" applyFill="1" applyBorder="1" applyAlignment="1">
      <alignment horizontal="right" vertical="center" shrinkToFit="1"/>
    </xf>
    <xf numFmtId="177" fontId="34" fillId="0" borderId="20" xfId="37" applyNumberFormat="1" applyFont="1" applyFill="1" applyBorder="1" applyAlignment="1">
      <alignment horizontal="right" vertical="center" shrinkToFit="1"/>
    </xf>
    <xf numFmtId="177" fontId="35" fillId="0" borderId="20" xfId="37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30" fillId="0" borderId="0" xfId="0" applyFont="1" applyBorder="1" applyAlignment="1">
      <alignment horizontal="left" vertical="center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 shrinkToFit="1"/>
      <protection locked="0"/>
    </xf>
    <xf numFmtId="178" fontId="33" fillId="0" borderId="0" xfId="37" applyNumberFormat="1" applyFont="1" applyFill="1" applyBorder="1" applyAlignment="1" applyProtection="1">
      <alignment vertical="center" shrinkToFit="1"/>
      <protection locked="0"/>
    </xf>
    <xf numFmtId="176" fontId="33" fillId="7" borderId="6" xfId="37" applyNumberFormat="1" applyFont="1" applyFill="1" applyBorder="1" applyAlignment="1" applyProtection="1">
      <alignment horizontal="right" vertical="center" shrinkToFit="1"/>
      <protection locked="0"/>
    </xf>
    <xf numFmtId="178" fontId="33" fillId="7" borderId="6" xfId="37" applyNumberFormat="1" applyFont="1" applyFill="1" applyBorder="1" applyAlignment="1">
      <alignment horizontal="left" vertical="center"/>
    </xf>
    <xf numFmtId="0" fontId="33" fillId="7" borderId="6" xfId="0" applyFont="1" applyFill="1" applyBorder="1" applyAlignment="1">
      <alignment horizontal="left" vertical="center"/>
    </xf>
    <xf numFmtId="0" fontId="2" fillId="0" borderId="0" xfId="42" applyFill="1" applyBorder="1" applyAlignment="1" applyProtection="1">
      <alignment horizontal="right"/>
    </xf>
    <xf numFmtId="0" fontId="2" fillId="0" borderId="0" xfId="42" applyFill="1" applyBorder="1" applyAlignment="1" applyProtection="1"/>
    <xf numFmtId="189" fontId="39" fillId="0" borderId="0" xfId="42" applyNumberFormat="1" applyFont="1" applyFill="1" applyBorder="1" applyAlignment="1" applyProtection="1">
      <alignment horizontal="left" vertical="center"/>
    </xf>
    <xf numFmtId="0" fontId="2" fillId="0" borderId="0" xfId="42" applyFill="1" applyBorder="1" applyProtection="1"/>
    <xf numFmtId="189" fontId="39" fillId="0" borderId="0" xfId="42" applyNumberFormat="1" applyFont="1" applyFill="1" applyBorder="1" applyAlignment="1" applyProtection="1"/>
    <xf numFmtId="0" fontId="39" fillId="0" borderId="0" xfId="42" applyFont="1" applyFill="1" applyBorder="1" applyProtection="1"/>
    <xf numFmtId="0" fontId="39" fillId="0" borderId="0" xfId="42" applyNumberFormat="1" applyFont="1" applyFill="1" applyBorder="1" applyAlignment="1" applyProtection="1">
      <alignment horizontal="left" vertical="center"/>
    </xf>
    <xf numFmtId="188" fontId="22" fillId="0" borderId="12" xfId="0" applyNumberFormat="1" applyFont="1" applyBorder="1">
      <alignment vertical="center"/>
    </xf>
    <xf numFmtId="41" fontId="22" fillId="0" borderId="21" xfId="37" applyFont="1" applyBorder="1" applyAlignment="1">
      <alignment vertical="center" shrinkToFit="1"/>
    </xf>
    <xf numFmtId="41" fontId="22" fillId="0" borderId="2" xfId="37" applyFont="1" applyBorder="1" applyAlignment="1">
      <alignment vertical="center" shrinkToFit="1"/>
    </xf>
    <xf numFmtId="41" fontId="22" fillId="0" borderId="13" xfId="37" applyFont="1" applyBorder="1" applyAlignment="1">
      <alignment vertical="center" shrinkToFit="1"/>
    </xf>
    <xf numFmtId="41" fontId="34" fillId="0" borderId="20" xfId="37" applyFont="1" applyFill="1" applyBorder="1" applyAlignment="1">
      <alignment horizontal="center" vertical="center" shrinkToFit="1"/>
    </xf>
    <xf numFmtId="41" fontId="34" fillId="0" borderId="3" xfId="37" applyFont="1" applyFill="1" applyBorder="1" applyAlignment="1">
      <alignment horizontal="center" vertical="center" shrinkToFit="1"/>
    </xf>
    <xf numFmtId="41" fontId="27" fillId="0" borderId="20" xfId="37" applyFont="1" applyFill="1" applyBorder="1" applyAlignment="1">
      <alignment horizontal="center" vertical="center" shrinkToFit="1"/>
    </xf>
    <xf numFmtId="41" fontId="27" fillId="0" borderId="3" xfId="37" applyFont="1" applyFill="1" applyBorder="1" applyAlignment="1">
      <alignment horizontal="center" vertical="center" shrinkToFit="1"/>
    </xf>
    <xf numFmtId="177" fontId="35" fillId="0" borderId="3" xfId="37" applyNumberFormat="1" applyFont="1" applyFill="1" applyBorder="1" applyAlignment="1">
      <alignment horizontal="right" vertical="center" shrinkToFit="1"/>
    </xf>
    <xf numFmtId="177" fontId="35" fillId="0" borderId="22" xfId="37" applyNumberFormat="1" applyFont="1" applyFill="1" applyBorder="1" applyAlignment="1">
      <alignment horizontal="right" vertical="center" shrinkToFit="1"/>
    </xf>
    <xf numFmtId="178" fontId="34" fillId="0" borderId="3" xfId="37" applyNumberFormat="1" applyFont="1" applyFill="1" applyBorder="1" applyAlignment="1">
      <alignment horizontal="right" vertical="center" shrinkToFit="1"/>
    </xf>
    <xf numFmtId="178" fontId="18" fillId="0" borderId="6" xfId="37" applyNumberFormat="1" applyFont="1" applyFill="1" applyBorder="1" applyAlignment="1">
      <alignment horizontal="left" vertical="center"/>
    </xf>
    <xf numFmtId="178" fontId="18" fillId="0" borderId="2" xfId="37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right" vertical="center" shrinkToFit="1"/>
    </xf>
    <xf numFmtId="0" fontId="18" fillId="0" borderId="2" xfId="0" applyFont="1" applyFill="1" applyBorder="1" applyAlignment="1">
      <alignment horizontal="left" vertical="center"/>
    </xf>
    <xf numFmtId="178" fontId="34" fillId="0" borderId="20" xfId="37" applyNumberFormat="1" applyFont="1" applyFill="1" applyBorder="1" applyAlignment="1">
      <alignment horizontal="right" vertical="center" shrinkToFit="1"/>
    </xf>
    <xf numFmtId="178" fontId="34" fillId="0" borderId="20" xfId="37" applyNumberFormat="1" applyFont="1" applyFill="1" applyBorder="1" applyAlignment="1">
      <alignment vertical="center" shrinkToFit="1"/>
    </xf>
    <xf numFmtId="176" fontId="30" fillId="0" borderId="0" xfId="37" applyNumberFormat="1" applyFont="1" applyFill="1" applyAlignment="1">
      <alignment horizontal="right" vertical="center"/>
    </xf>
    <xf numFmtId="176" fontId="33" fillId="7" borderId="6" xfId="37" applyNumberFormat="1" applyFont="1" applyFill="1" applyBorder="1" applyAlignment="1">
      <alignment horizontal="right" vertical="center" shrinkToFit="1"/>
    </xf>
    <xf numFmtId="41" fontId="33" fillId="7" borderId="6" xfId="37" applyNumberFormat="1" applyFont="1" applyFill="1" applyBorder="1" applyAlignment="1" applyProtection="1">
      <alignment horizontal="right" vertical="center"/>
      <protection locked="0"/>
    </xf>
    <xf numFmtId="177" fontId="35" fillId="0" borderId="22" xfId="37" applyNumberFormat="1" applyFont="1" applyFill="1" applyBorder="1" applyAlignment="1">
      <alignment horizontal="left" vertical="center" shrinkToFit="1"/>
    </xf>
    <xf numFmtId="0" fontId="35" fillId="6" borderId="1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 applyProtection="1">
      <alignment vertical="center"/>
      <protection locked="0"/>
    </xf>
    <xf numFmtId="0" fontId="18" fillId="0" borderId="2" xfId="0" applyFont="1" applyFill="1" applyBorder="1" applyAlignment="1" applyProtection="1">
      <alignment vertical="center"/>
      <protection locked="0"/>
    </xf>
    <xf numFmtId="178" fontId="18" fillId="0" borderId="2" xfId="37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178" fontId="18" fillId="0" borderId="0" xfId="37" applyNumberFormat="1" applyFont="1" applyFill="1" applyBorder="1" applyAlignment="1" applyProtection="1">
      <alignment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3" borderId="24" xfId="41" applyFont="1" applyFill="1" applyBorder="1" applyAlignment="1" applyProtection="1">
      <alignment horizontal="center" vertical="center"/>
      <protection locked="0"/>
    </xf>
    <xf numFmtId="0" fontId="19" fillId="3" borderId="16" xfId="41" applyFont="1" applyFill="1" applyBorder="1" applyAlignment="1" applyProtection="1">
      <alignment horizontal="center" vertical="center"/>
      <protection locked="0"/>
    </xf>
    <xf numFmtId="0" fontId="19" fillId="3" borderId="25" xfId="41" applyFont="1" applyFill="1" applyBorder="1" applyAlignment="1" applyProtection="1">
      <alignment horizontal="center" vertical="center"/>
      <protection locked="0"/>
    </xf>
    <xf numFmtId="0" fontId="19" fillId="3" borderId="26" xfId="41" applyFont="1" applyFill="1" applyBorder="1" applyAlignment="1" applyProtection="1">
      <alignment horizontal="center" vertical="center"/>
      <protection locked="0"/>
    </xf>
    <xf numFmtId="0" fontId="41" fillId="0" borderId="22" xfId="0" applyFont="1" applyFill="1" applyBorder="1" applyAlignment="1">
      <alignment horizontal="center" vertical="center" wrapText="1" shrinkToFit="1"/>
    </xf>
    <xf numFmtId="0" fontId="41" fillId="0" borderId="27" xfId="0" applyFont="1" applyFill="1" applyBorder="1" applyAlignment="1">
      <alignment horizontal="center" vertical="center" wrapText="1" shrinkToFit="1"/>
    </xf>
    <xf numFmtId="0" fontId="41" fillId="0" borderId="28" xfId="0" applyFont="1" applyFill="1" applyBorder="1" applyAlignment="1">
      <alignment horizontal="center" vertical="center" wrapText="1" shrinkToFit="1"/>
    </xf>
    <xf numFmtId="0" fontId="41" fillId="0" borderId="29" xfId="0" applyFont="1" applyFill="1" applyBorder="1" applyAlignment="1">
      <alignment horizontal="center" vertical="center" wrapText="1" shrinkToFit="1"/>
    </xf>
    <xf numFmtId="0" fontId="42" fillId="0" borderId="30" xfId="0" applyFont="1" applyBorder="1" applyAlignment="1">
      <alignment horizontal="center" vertical="center" shrinkToFit="1"/>
    </xf>
    <xf numFmtId="0" fontId="42" fillId="0" borderId="31" xfId="0" applyFont="1" applyBorder="1" applyAlignment="1">
      <alignment horizontal="center" vertical="center" shrinkToFit="1"/>
    </xf>
    <xf numFmtId="0" fontId="42" fillId="0" borderId="31" xfId="0" applyFont="1" applyFill="1" applyBorder="1" applyAlignment="1">
      <alignment horizontal="center" vertical="center" shrinkToFit="1"/>
    </xf>
    <xf numFmtId="41" fontId="42" fillId="0" borderId="30" xfId="37" applyFont="1" applyFill="1" applyBorder="1" applyAlignment="1">
      <alignment horizontal="center" vertical="center" shrinkToFit="1"/>
    </xf>
    <xf numFmtId="41" fontId="42" fillId="4" borderId="31" xfId="37" applyFont="1" applyFill="1" applyBorder="1" applyAlignment="1">
      <alignment horizontal="center" vertical="center" shrinkToFit="1"/>
    </xf>
    <xf numFmtId="41" fontId="42" fillId="0" borderId="31" xfId="37" applyFont="1" applyFill="1" applyBorder="1" applyAlignment="1">
      <alignment horizontal="center" vertical="center" shrinkToFit="1"/>
    </xf>
    <xf numFmtId="41" fontId="42" fillId="5" borderId="31" xfId="37" applyFont="1" applyFill="1" applyBorder="1" applyAlignment="1">
      <alignment horizontal="center" vertical="center" shrinkToFit="1"/>
    </xf>
    <xf numFmtId="178" fontId="42" fillId="0" borderId="30" xfId="37" applyNumberFormat="1" applyFont="1" applyFill="1" applyBorder="1" applyAlignment="1">
      <alignment horizontal="center" vertical="center" shrinkToFit="1"/>
    </xf>
    <xf numFmtId="178" fontId="42" fillId="4" borderId="31" xfId="37" applyNumberFormat="1" applyFont="1" applyFill="1" applyBorder="1" applyAlignment="1">
      <alignment horizontal="center" vertical="center" shrinkToFit="1"/>
    </xf>
    <xf numFmtId="178" fontId="42" fillId="0" borderId="31" xfId="37" applyNumberFormat="1" applyFont="1" applyFill="1" applyBorder="1" applyAlignment="1">
      <alignment horizontal="center" vertical="center" shrinkToFit="1"/>
    </xf>
    <xf numFmtId="178" fontId="42" fillId="5" borderId="31" xfId="37" applyNumberFormat="1" applyFont="1" applyFill="1" applyBorder="1" applyAlignment="1">
      <alignment horizontal="center" vertical="center" shrinkToFit="1"/>
    </xf>
    <xf numFmtId="0" fontId="42" fillId="0" borderId="32" xfId="0" applyFont="1" applyFill="1" applyBorder="1" applyAlignment="1">
      <alignment horizontal="center" vertical="center" shrinkToFit="1"/>
    </xf>
    <xf numFmtId="43" fontId="34" fillId="0" borderId="0" xfId="0" applyNumberFormat="1" applyFont="1" applyFill="1" applyBorder="1">
      <alignment vertical="center"/>
    </xf>
    <xf numFmtId="0" fontId="18" fillId="0" borderId="6" xfId="0" applyFont="1" applyFill="1" applyBorder="1" applyAlignment="1" applyProtection="1">
      <alignment horizontal="right" vertical="center"/>
      <protection locked="0"/>
    </xf>
    <xf numFmtId="0" fontId="18" fillId="0" borderId="6" xfId="0" applyFont="1" applyFill="1" applyBorder="1" applyAlignment="1">
      <alignment horizontal="right" vertical="center" shrinkToFit="1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41" fontId="20" fillId="0" borderId="34" xfId="37" applyFont="1" applyFill="1" applyBorder="1" applyAlignment="1">
      <alignment horizontal="center" vertical="center"/>
    </xf>
    <xf numFmtId="41" fontId="19" fillId="4" borderId="7" xfId="37" applyFont="1" applyFill="1" applyBorder="1" applyAlignment="1">
      <alignment horizontal="center" vertical="center" shrinkToFit="1"/>
    </xf>
    <xf numFmtId="41" fontId="19" fillId="5" borderId="7" xfId="37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 wrapText="1" shrinkToFit="1"/>
    </xf>
    <xf numFmtId="9" fontId="34" fillId="0" borderId="20" xfId="35" applyNumberFormat="1" applyFont="1" applyFill="1" applyBorder="1" applyAlignment="1">
      <alignment vertical="center" shrinkToFit="1"/>
    </xf>
    <xf numFmtId="9" fontId="34" fillId="0" borderId="3" xfId="35" applyNumberFormat="1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8" fillId="0" borderId="29" xfId="0" applyFont="1" applyFill="1" applyBorder="1" applyAlignment="1">
      <alignment horizontal="center" vertical="center" shrinkToFit="1"/>
    </xf>
    <xf numFmtId="9" fontId="28" fillId="0" borderId="22" xfId="35" applyFont="1" applyFill="1" applyBorder="1" applyAlignment="1">
      <alignment vertical="center" shrinkToFit="1"/>
    </xf>
    <xf numFmtId="176" fontId="28" fillId="0" borderId="22" xfId="37" applyNumberFormat="1" applyFont="1" applyFill="1" applyBorder="1" applyAlignment="1">
      <alignment horizontal="left" vertical="center" shrinkToFit="1"/>
    </xf>
    <xf numFmtId="9" fontId="28" fillId="0" borderId="22" xfId="0" applyNumberFormat="1" applyFont="1" applyFill="1" applyBorder="1" applyAlignment="1">
      <alignment horizontal="right" vertical="center" shrinkToFit="1"/>
    </xf>
    <xf numFmtId="41" fontId="28" fillId="0" borderId="22" xfId="37" applyFont="1" applyFill="1" applyBorder="1" applyAlignment="1">
      <alignment horizontal="right" vertical="center" shrinkToFit="1"/>
    </xf>
    <xf numFmtId="0" fontId="35" fillId="0" borderId="29" xfId="0" applyFont="1" applyFill="1" applyBorder="1" applyAlignment="1">
      <alignment horizontal="center" vertical="center" shrinkToFit="1"/>
    </xf>
    <xf numFmtId="9" fontId="35" fillId="0" borderId="22" xfId="35" applyFont="1" applyFill="1" applyBorder="1" applyAlignment="1">
      <alignment vertical="center" shrinkToFit="1"/>
    </xf>
    <xf numFmtId="178" fontId="35" fillId="0" borderId="22" xfId="37" applyNumberFormat="1" applyFont="1" applyFill="1" applyBorder="1" applyAlignment="1">
      <alignment horizontal="left" vertical="center" shrinkToFit="1"/>
    </xf>
    <xf numFmtId="178" fontId="35" fillId="0" borderId="22" xfId="37" applyNumberFormat="1" applyFont="1" applyFill="1" applyBorder="1" applyAlignment="1">
      <alignment horizontal="right" vertical="center" shrinkToFit="1"/>
    </xf>
    <xf numFmtId="9" fontId="35" fillId="0" borderId="22" xfId="0" quotePrefix="1" applyNumberFormat="1" applyFont="1" applyFill="1" applyBorder="1" applyAlignment="1">
      <alignment horizontal="center" vertical="center" shrinkToFit="1"/>
    </xf>
    <xf numFmtId="2" fontId="35" fillId="0" borderId="22" xfId="37" applyNumberFormat="1" applyFont="1" applyFill="1" applyBorder="1" applyAlignment="1">
      <alignment horizontal="right" vertical="center" shrinkToFit="1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178" fontId="19" fillId="0" borderId="26" xfId="37" applyNumberFormat="1" applyFont="1" applyFill="1" applyBorder="1" applyAlignment="1">
      <alignment horizontal="center" vertical="center" shrinkToFit="1"/>
    </xf>
    <xf numFmtId="41" fontId="20" fillId="0" borderId="25" xfId="37" applyFont="1" applyFill="1" applyBorder="1" applyAlignment="1">
      <alignment horizontal="center" vertical="center"/>
    </xf>
    <xf numFmtId="41" fontId="19" fillId="4" borderId="26" xfId="37" applyFont="1" applyFill="1" applyBorder="1" applyAlignment="1">
      <alignment horizontal="center" vertical="center" shrinkToFit="1"/>
    </xf>
    <xf numFmtId="41" fontId="19" fillId="0" borderId="26" xfId="37" applyFont="1" applyFill="1" applyBorder="1" applyAlignment="1">
      <alignment horizontal="center" vertical="center" shrinkToFit="1"/>
    </xf>
    <xf numFmtId="41" fontId="19" fillId="5" borderId="26" xfId="37" applyFont="1" applyFill="1" applyBorder="1" applyAlignment="1">
      <alignment horizontal="center" vertical="center"/>
    </xf>
    <xf numFmtId="41" fontId="19" fillId="0" borderId="36" xfId="37" applyFont="1" applyFill="1" applyBorder="1" applyAlignment="1">
      <alignment horizontal="center" vertical="center" shrinkToFit="1"/>
    </xf>
    <xf numFmtId="178" fontId="20" fillId="0" borderId="25" xfId="37" applyNumberFormat="1" applyFont="1" applyFill="1" applyBorder="1" applyAlignment="1">
      <alignment horizontal="center" vertical="center" shrinkToFit="1"/>
    </xf>
    <xf numFmtId="178" fontId="19" fillId="4" borderId="26" xfId="37" applyNumberFormat="1" applyFont="1" applyFill="1" applyBorder="1" applyAlignment="1">
      <alignment horizontal="center" vertical="center" shrinkToFit="1"/>
    </xf>
    <xf numFmtId="178" fontId="19" fillId="0" borderId="36" xfId="37" applyNumberFormat="1" applyFont="1" applyFill="1" applyBorder="1" applyAlignment="1">
      <alignment horizontal="center" vertical="center" shrinkToFit="1"/>
    </xf>
    <xf numFmtId="0" fontId="3" fillId="0" borderId="6" xfId="0" applyFont="1" applyBorder="1">
      <alignment vertical="center"/>
    </xf>
    <xf numFmtId="0" fontId="3" fillId="0" borderId="18" xfId="0" applyFont="1" applyBorder="1">
      <alignment vertical="center"/>
    </xf>
    <xf numFmtId="41" fontId="3" fillId="0" borderId="18" xfId="37" applyFont="1" applyBorder="1">
      <alignment vertical="center"/>
    </xf>
    <xf numFmtId="41" fontId="22" fillId="0" borderId="20" xfId="37" applyFont="1" applyBorder="1" applyAlignment="1">
      <alignment vertical="center" shrinkToFi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177" fontId="33" fillId="7" borderId="6" xfId="37" applyNumberFormat="1" applyFont="1" applyFill="1" applyBorder="1" applyAlignment="1">
      <alignment horizontal="right" vertical="center" shrinkToFit="1"/>
    </xf>
    <xf numFmtId="0" fontId="19" fillId="3" borderId="7" xfId="41" applyFont="1" applyFill="1" applyBorder="1" applyAlignment="1" applyProtection="1">
      <alignment horizontal="center" vertical="center"/>
      <protection locked="0"/>
    </xf>
    <xf numFmtId="0" fontId="42" fillId="0" borderId="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1" fillId="0" borderId="37" xfId="0" applyFont="1" applyFill="1" applyBorder="1" applyAlignment="1">
      <alignment horizontal="center" vertical="center" wrapText="1" shrinkToFit="1"/>
    </xf>
    <xf numFmtId="0" fontId="41" fillId="0" borderId="38" xfId="0" applyFont="1" applyFill="1" applyBorder="1" applyAlignment="1">
      <alignment horizontal="center" vertical="center" wrapText="1" shrinkToFit="1"/>
    </xf>
    <xf numFmtId="178" fontId="19" fillId="0" borderId="39" xfId="37" applyNumberFormat="1" applyFont="1" applyFill="1" applyBorder="1" applyAlignment="1">
      <alignment horizontal="center" vertical="center" shrinkToFit="1"/>
    </xf>
    <xf numFmtId="178" fontId="19" fillId="0" borderId="40" xfId="37" applyNumberFormat="1" applyFont="1" applyFill="1" applyBorder="1" applyAlignment="1">
      <alignment horizontal="center" vertical="center" shrinkToFit="1"/>
    </xf>
    <xf numFmtId="0" fontId="3" fillId="0" borderId="0" xfId="37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41" xfId="0" applyNumberFormat="1" applyFont="1" applyBorder="1">
      <alignment vertical="center"/>
    </xf>
    <xf numFmtId="0" fontId="3" fillId="0" borderId="42" xfId="0" applyNumberFormat="1" applyFont="1" applyBorder="1">
      <alignment vertical="center"/>
    </xf>
    <xf numFmtId="0" fontId="3" fillId="0" borderId="43" xfId="0" applyNumberFormat="1" applyFont="1" applyBorder="1">
      <alignment vertical="center"/>
    </xf>
    <xf numFmtId="0" fontId="3" fillId="0" borderId="6" xfId="0" applyNumberFormat="1" applyFont="1" applyBorder="1">
      <alignment vertical="center"/>
    </xf>
    <xf numFmtId="0" fontId="3" fillId="0" borderId="44" xfId="0" applyNumberFormat="1" applyFont="1" applyBorder="1">
      <alignment vertical="center"/>
    </xf>
    <xf numFmtId="0" fontId="3" fillId="0" borderId="43" xfId="37" applyNumberFormat="1" applyFont="1" applyBorder="1">
      <alignment vertical="center"/>
    </xf>
    <xf numFmtId="0" fontId="3" fillId="0" borderId="6" xfId="37" applyNumberFormat="1" applyFont="1" applyBorder="1">
      <alignment vertical="center"/>
    </xf>
    <xf numFmtId="0" fontId="3" fillId="0" borderId="45" xfId="37" applyNumberFormat="1" applyFont="1" applyBorder="1">
      <alignment vertical="center"/>
    </xf>
    <xf numFmtId="177" fontId="34" fillId="0" borderId="20" xfId="37" quotePrefix="1" applyNumberFormat="1" applyFont="1" applyFill="1" applyBorder="1" applyAlignment="1">
      <alignment horizontal="right" vertical="center" shrinkToFit="1"/>
    </xf>
    <xf numFmtId="177" fontId="34" fillId="0" borderId="3" xfId="37" quotePrefix="1" applyNumberFormat="1" applyFont="1" applyFill="1" applyBorder="1" applyAlignment="1">
      <alignment horizontal="right" vertical="center" shrinkToFit="1"/>
    </xf>
    <xf numFmtId="177" fontId="42" fillId="0" borderId="31" xfId="37" applyNumberFormat="1" applyFont="1" applyFill="1" applyBorder="1" applyAlignment="1">
      <alignment horizontal="center" vertical="center" shrinkToFit="1"/>
    </xf>
    <xf numFmtId="2" fontId="35" fillId="0" borderId="46" xfId="0" applyNumberFormat="1" applyFont="1" applyFill="1" applyBorder="1" applyAlignment="1">
      <alignment horizontal="right" vertical="center" shrinkToFit="1"/>
    </xf>
    <xf numFmtId="2" fontId="35" fillId="0" borderId="3" xfId="0" applyNumberFormat="1" applyFont="1" applyFill="1" applyBorder="1" applyAlignment="1">
      <alignment horizontal="right" vertical="center" shrinkToFit="1"/>
    </xf>
    <xf numFmtId="178" fontId="35" fillId="0" borderId="22" xfId="0" applyNumberFormat="1" applyFont="1" applyFill="1" applyBorder="1" applyAlignment="1">
      <alignment horizontal="left" vertical="center" shrinkToFit="1"/>
    </xf>
    <xf numFmtId="178" fontId="35" fillId="0" borderId="22" xfId="37" applyNumberFormat="1" applyFont="1" applyFill="1" applyBorder="1" applyAlignment="1">
      <alignment horizontal="left" vertical="center"/>
    </xf>
    <xf numFmtId="178" fontId="34" fillId="0" borderId="20" xfId="37" applyNumberFormat="1" applyFont="1" applyFill="1" applyBorder="1" applyAlignment="1">
      <alignment horizontal="left" vertical="center" shrinkToFit="1"/>
    </xf>
    <xf numFmtId="178" fontId="34" fillId="0" borderId="3" xfId="37" applyNumberFormat="1" applyFont="1" applyFill="1" applyBorder="1" applyAlignment="1">
      <alignment horizontal="left" vertical="center" shrinkToFit="1"/>
    </xf>
    <xf numFmtId="0" fontId="34" fillId="6" borderId="19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8" fontId="34" fillId="0" borderId="3" xfId="43" applyNumberFormat="1" applyFont="1" applyFill="1" applyBorder="1" applyAlignment="1">
      <alignment horizontal="left" vertical="center" shrinkToFit="1"/>
    </xf>
    <xf numFmtId="9" fontId="34" fillId="0" borderId="3" xfId="44" applyNumberFormat="1" applyFont="1" applyFill="1" applyBorder="1" applyAlignment="1">
      <alignment vertical="center" shrinkToFit="1"/>
    </xf>
    <xf numFmtId="41" fontId="34" fillId="0" borderId="3" xfId="43" applyFont="1" applyFill="1" applyBorder="1" applyAlignment="1">
      <alignment horizontal="center" vertical="center" shrinkToFit="1"/>
    </xf>
    <xf numFmtId="178" fontId="34" fillId="0" borderId="20" xfId="43" applyNumberFormat="1" applyFont="1" applyFill="1" applyBorder="1" applyAlignment="1">
      <alignment horizontal="left" vertical="center" shrinkToFit="1"/>
    </xf>
    <xf numFmtId="9" fontId="34" fillId="0" borderId="20" xfId="44" applyNumberFormat="1" applyFont="1" applyFill="1" applyBorder="1" applyAlignment="1">
      <alignment vertical="center" shrinkToFit="1"/>
    </xf>
    <xf numFmtId="41" fontId="34" fillId="0" borderId="20" xfId="43" applyFont="1" applyFill="1" applyBorder="1" applyAlignment="1">
      <alignment horizontal="center" vertical="center" shrinkToFit="1"/>
    </xf>
    <xf numFmtId="178" fontId="35" fillId="0" borderId="22" xfId="43" applyNumberFormat="1" applyFont="1" applyFill="1" applyBorder="1" applyAlignment="1">
      <alignment horizontal="left" vertical="center"/>
    </xf>
    <xf numFmtId="2" fontId="35" fillId="0" borderId="22" xfId="43" applyNumberFormat="1" applyFont="1" applyFill="1" applyBorder="1" applyAlignment="1">
      <alignment horizontal="right" vertical="center" shrinkToFit="1"/>
    </xf>
    <xf numFmtId="178" fontId="34" fillId="0" borderId="3" xfId="43" applyNumberFormat="1" applyFont="1" applyFill="1" applyBorder="1" applyAlignment="1">
      <alignment horizontal="right" vertical="center" shrinkToFit="1"/>
    </xf>
    <xf numFmtId="177" fontId="34" fillId="0" borderId="3" xfId="43" applyNumberFormat="1" applyFont="1" applyFill="1" applyBorder="1" applyAlignment="1">
      <alignment horizontal="right" vertical="center" shrinkToFit="1"/>
    </xf>
    <xf numFmtId="177" fontId="34" fillId="0" borderId="3" xfId="43" quotePrefix="1" applyNumberFormat="1" applyFont="1" applyFill="1" applyBorder="1" applyAlignment="1">
      <alignment horizontal="right" vertical="center" shrinkToFit="1"/>
    </xf>
    <xf numFmtId="177" fontId="35" fillId="0" borderId="3" xfId="43" applyNumberFormat="1" applyFont="1" applyFill="1" applyBorder="1" applyAlignment="1">
      <alignment horizontal="right" vertical="center" shrinkToFit="1"/>
    </xf>
    <xf numFmtId="9" fontId="34" fillId="0" borderId="3" xfId="44" applyFont="1" applyFill="1" applyBorder="1" applyAlignment="1">
      <alignment horizontal="right" vertical="center" shrinkToFit="1"/>
    </xf>
    <xf numFmtId="177" fontId="34" fillId="0" borderId="3" xfId="43" applyNumberFormat="1" applyFont="1" applyFill="1" applyBorder="1" applyAlignment="1">
      <alignment horizontal="left" vertical="center" shrinkToFit="1"/>
    </xf>
    <xf numFmtId="9" fontId="34" fillId="0" borderId="3" xfId="44" applyFont="1" applyFill="1" applyBorder="1" applyAlignment="1">
      <alignment vertical="center" shrinkToFit="1"/>
    </xf>
    <xf numFmtId="178" fontId="34" fillId="0" borderId="20" xfId="43" applyNumberFormat="1" applyFont="1" applyFill="1" applyBorder="1" applyAlignment="1">
      <alignment vertical="center" shrinkToFit="1"/>
    </xf>
    <xf numFmtId="177" fontId="34" fillId="0" borderId="20" xfId="43" applyNumberFormat="1" applyFont="1" applyFill="1" applyBorder="1" applyAlignment="1">
      <alignment horizontal="right" vertical="center" shrinkToFit="1"/>
    </xf>
    <xf numFmtId="177" fontId="34" fillId="0" borderId="20" xfId="43" quotePrefix="1" applyNumberFormat="1" applyFont="1" applyFill="1" applyBorder="1" applyAlignment="1">
      <alignment horizontal="right" vertical="center" shrinkToFit="1"/>
    </xf>
    <xf numFmtId="177" fontId="35" fillId="0" borderId="20" xfId="43" applyNumberFormat="1" applyFont="1" applyFill="1" applyBorder="1" applyAlignment="1">
      <alignment horizontal="right" vertical="center" shrinkToFit="1"/>
    </xf>
    <xf numFmtId="178" fontId="34" fillId="0" borderId="20" xfId="43" applyNumberFormat="1" applyFont="1" applyFill="1" applyBorder="1" applyAlignment="1">
      <alignment horizontal="right" vertical="center" shrinkToFit="1"/>
    </xf>
    <xf numFmtId="9" fontId="34" fillId="0" borderId="20" xfId="44" applyFont="1" applyFill="1" applyBorder="1" applyAlignment="1">
      <alignment horizontal="right" vertical="center" shrinkToFit="1"/>
    </xf>
    <xf numFmtId="177" fontId="34" fillId="0" borderId="20" xfId="43" applyNumberFormat="1" applyFont="1" applyFill="1" applyBorder="1" applyAlignment="1">
      <alignment horizontal="left" vertical="center" shrinkToFit="1"/>
    </xf>
    <xf numFmtId="9" fontId="34" fillId="0" borderId="20" xfId="44" applyFont="1" applyFill="1" applyBorder="1" applyAlignment="1">
      <alignment vertical="center" shrinkToFit="1"/>
    </xf>
    <xf numFmtId="178" fontId="35" fillId="0" borderId="22" xfId="43" applyNumberFormat="1" applyFont="1" applyFill="1" applyBorder="1" applyAlignment="1">
      <alignment horizontal="right" vertical="center" shrinkToFit="1"/>
    </xf>
    <xf numFmtId="177" fontId="35" fillId="0" borderId="22" xfId="43" applyNumberFormat="1" applyFont="1" applyFill="1" applyBorder="1" applyAlignment="1">
      <alignment horizontal="right" vertical="center" shrinkToFit="1"/>
    </xf>
    <xf numFmtId="178" fontId="35" fillId="0" borderId="22" xfId="43" applyNumberFormat="1" applyFont="1" applyFill="1" applyBorder="1" applyAlignment="1">
      <alignment horizontal="left" vertical="center" shrinkToFit="1"/>
    </xf>
    <xf numFmtId="177" fontId="35" fillId="0" borderId="22" xfId="43" applyNumberFormat="1" applyFont="1" applyFill="1" applyBorder="1" applyAlignment="1">
      <alignment horizontal="left" vertical="center" shrinkToFit="1"/>
    </xf>
    <xf numFmtId="9" fontId="35" fillId="0" borderId="22" xfId="44" applyFont="1" applyFill="1" applyBorder="1" applyAlignment="1">
      <alignment vertical="center" shrinkToFit="1"/>
    </xf>
    <xf numFmtId="176" fontId="27" fillId="0" borderId="3" xfId="43" applyNumberFormat="1" applyFont="1" applyFill="1" applyBorder="1" applyAlignment="1">
      <alignment vertical="center" shrinkToFit="1"/>
    </xf>
    <xf numFmtId="41" fontId="27" fillId="0" borderId="3" xfId="43" applyFont="1" applyFill="1" applyBorder="1" applyAlignment="1">
      <alignment vertical="center" shrinkToFit="1"/>
    </xf>
    <xf numFmtId="9" fontId="27" fillId="0" borderId="3" xfId="44" applyFont="1" applyFill="1" applyBorder="1" applyAlignment="1">
      <alignment vertical="center" shrinkToFit="1"/>
    </xf>
    <xf numFmtId="41" fontId="27" fillId="0" borderId="3" xfId="43" applyFont="1" applyFill="1" applyBorder="1" applyAlignment="1">
      <alignment horizontal="center" vertical="center" shrinkToFit="1"/>
    </xf>
    <xf numFmtId="176" fontId="27" fillId="0" borderId="20" xfId="43" applyNumberFormat="1" applyFont="1" applyFill="1" applyBorder="1" applyAlignment="1">
      <alignment vertical="center" shrinkToFit="1"/>
    </xf>
    <xf numFmtId="41" fontId="27" fillId="0" borderId="20" xfId="43" applyFont="1" applyFill="1" applyBorder="1" applyAlignment="1">
      <alignment vertical="center" shrinkToFit="1"/>
    </xf>
    <xf numFmtId="9" fontId="27" fillId="0" borderId="20" xfId="44" applyFont="1" applyFill="1" applyBorder="1" applyAlignment="1">
      <alignment vertical="center" shrinkToFit="1"/>
    </xf>
    <xf numFmtId="41" fontId="27" fillId="0" borderId="20" xfId="43" applyFont="1" applyFill="1" applyBorder="1" applyAlignment="1">
      <alignment horizontal="center" vertical="center" shrinkToFit="1"/>
    </xf>
    <xf numFmtId="176" fontId="28" fillId="0" borderId="22" xfId="43" applyNumberFormat="1" applyFont="1" applyFill="1" applyBorder="1" applyAlignment="1">
      <alignment horizontal="left" vertical="center" shrinkToFit="1"/>
    </xf>
    <xf numFmtId="41" fontId="28" fillId="0" borderId="22" xfId="43" applyFont="1" applyFill="1" applyBorder="1" applyAlignment="1">
      <alignment horizontal="right" vertical="center" shrinkToFit="1"/>
    </xf>
    <xf numFmtId="9" fontId="28" fillId="0" borderId="22" xfId="44" applyFont="1" applyFill="1" applyBorder="1" applyAlignment="1">
      <alignment vertical="center" shrinkToFit="1"/>
    </xf>
    <xf numFmtId="176" fontId="33" fillId="7" borderId="6" xfId="43" applyNumberFormat="1" applyFont="1" applyFill="1" applyBorder="1" applyAlignment="1">
      <alignment horizontal="right" vertical="center" shrinkToFit="1"/>
    </xf>
    <xf numFmtId="177" fontId="33" fillId="7" borderId="6" xfId="43" applyNumberFormat="1" applyFont="1" applyFill="1" applyBorder="1" applyAlignment="1">
      <alignment horizontal="right" vertical="center" shrinkToFit="1"/>
    </xf>
    <xf numFmtId="178" fontId="33" fillId="0" borderId="0" xfId="43" applyNumberFormat="1" applyFont="1" applyFill="1" applyBorder="1" applyAlignment="1" applyProtection="1">
      <alignment vertical="center" shrinkToFit="1"/>
      <protection locked="0"/>
    </xf>
    <xf numFmtId="176" fontId="30" fillId="0" borderId="0" xfId="43" applyNumberFormat="1" applyFont="1" applyFill="1" applyAlignment="1">
      <alignment horizontal="right" vertical="center"/>
    </xf>
    <xf numFmtId="178" fontId="33" fillId="7" borderId="6" xfId="43" applyNumberFormat="1" applyFont="1" applyFill="1" applyBorder="1" applyAlignment="1">
      <alignment horizontal="left" vertical="center"/>
    </xf>
    <xf numFmtId="41" fontId="33" fillId="7" borderId="6" xfId="43" applyNumberFormat="1" applyFont="1" applyFill="1" applyBorder="1" applyAlignment="1" applyProtection="1">
      <alignment horizontal="right" vertical="center"/>
      <protection locked="0"/>
    </xf>
    <xf numFmtId="176" fontId="33" fillId="7" borderId="6" xfId="43" applyNumberFormat="1" applyFont="1" applyFill="1" applyBorder="1" applyAlignment="1" applyProtection="1">
      <alignment horizontal="right" vertical="center" shrinkToFit="1"/>
      <protection locked="0"/>
    </xf>
    <xf numFmtId="178" fontId="1" fillId="0" borderId="0" xfId="43" applyNumberFormat="1" applyFont="1" applyFill="1">
      <alignment vertical="center"/>
    </xf>
    <xf numFmtId="178" fontId="1" fillId="0" borderId="0" xfId="43" applyNumberFormat="1" applyFont="1" applyFill="1" applyAlignment="1">
      <alignment vertical="center" shrinkToFit="1"/>
    </xf>
    <xf numFmtId="178" fontId="24" fillId="0" borderId="0" xfId="43" applyNumberFormat="1" applyFont="1" applyFill="1" applyAlignment="1" applyProtection="1">
      <alignment vertical="center"/>
      <protection hidden="1"/>
    </xf>
    <xf numFmtId="178" fontId="23" fillId="0" borderId="0" xfId="43" applyNumberFormat="1" applyFont="1" applyFill="1" applyAlignment="1">
      <alignment vertical="center"/>
    </xf>
    <xf numFmtId="177" fontId="20" fillId="0" borderId="0" xfId="43" applyNumberFormat="1" applyFont="1" applyFill="1" applyBorder="1" applyAlignment="1">
      <alignment horizontal="center" vertical="center" shrinkToFit="1"/>
    </xf>
    <xf numFmtId="41" fontId="20" fillId="0" borderId="0" xfId="43" applyFont="1" applyFill="1" applyBorder="1" applyAlignment="1">
      <alignment vertical="center"/>
    </xf>
    <xf numFmtId="41" fontId="20" fillId="0" borderId="0" xfId="43" applyFont="1" applyFill="1" applyBorder="1" applyAlignment="1">
      <alignment vertical="center" shrinkToFit="1"/>
    </xf>
    <xf numFmtId="41" fontId="3" fillId="0" borderId="18" xfId="43" applyFont="1" applyBorder="1">
      <alignment vertical="center"/>
    </xf>
    <xf numFmtId="0" fontId="3" fillId="0" borderId="45" xfId="43" applyNumberFormat="1" applyFont="1" applyBorder="1">
      <alignment vertical="center"/>
    </xf>
    <xf numFmtId="0" fontId="3" fillId="0" borderId="6" xfId="43" applyNumberFormat="1" applyFont="1" applyBorder="1">
      <alignment vertical="center"/>
    </xf>
    <xf numFmtId="0" fontId="3" fillId="0" borderId="43" xfId="43" applyNumberFormat="1" applyFont="1" applyBorder="1">
      <alignment vertical="center"/>
    </xf>
    <xf numFmtId="41" fontId="22" fillId="0" borderId="18" xfId="43" applyFont="1" applyBorder="1">
      <alignment vertical="center"/>
    </xf>
    <xf numFmtId="41" fontId="3" fillId="0" borderId="10" xfId="43" applyFont="1" applyBorder="1">
      <alignment vertical="center"/>
    </xf>
    <xf numFmtId="0" fontId="3" fillId="0" borderId="0" xfId="43" applyNumberFormat="1" applyFont="1" applyBorder="1">
      <alignment vertical="center"/>
    </xf>
    <xf numFmtId="41" fontId="22" fillId="0" borderId="10" xfId="43" applyFont="1" applyBorder="1">
      <alignment vertical="center"/>
    </xf>
    <xf numFmtId="178" fontId="19" fillId="0" borderId="36" xfId="43" applyNumberFormat="1" applyFont="1" applyFill="1" applyBorder="1" applyAlignment="1">
      <alignment horizontal="center" vertical="center" shrinkToFit="1"/>
    </xf>
    <xf numFmtId="178" fontId="19" fillId="0" borderId="26" xfId="43" applyNumberFormat="1" applyFont="1" applyFill="1" applyBorder="1" applyAlignment="1">
      <alignment horizontal="center" vertical="center" shrinkToFit="1"/>
    </xf>
    <xf numFmtId="178" fontId="19" fillId="0" borderId="40" xfId="43" applyNumberFormat="1" applyFont="1" applyFill="1" applyBorder="1" applyAlignment="1">
      <alignment horizontal="center" vertical="center" shrinkToFit="1"/>
    </xf>
    <xf numFmtId="178" fontId="19" fillId="5" borderId="3" xfId="43" applyNumberFormat="1" applyFont="1" applyFill="1" applyBorder="1" applyAlignment="1">
      <alignment horizontal="center" vertical="center" shrinkToFit="1"/>
    </xf>
    <xf numFmtId="178" fontId="19" fillId="4" borderId="26" xfId="43" applyNumberFormat="1" applyFont="1" applyFill="1" applyBorder="1" applyAlignment="1">
      <alignment horizontal="center" vertical="center" shrinkToFit="1"/>
    </xf>
    <xf numFmtId="178" fontId="20" fillId="0" borderId="25" xfId="43" applyNumberFormat="1" applyFont="1" applyFill="1" applyBorder="1" applyAlignment="1">
      <alignment horizontal="center" vertical="center" shrinkToFit="1"/>
    </xf>
    <xf numFmtId="41" fontId="19" fillId="0" borderId="7" xfId="43" applyFont="1" applyFill="1" applyBorder="1" applyAlignment="1">
      <alignment horizontal="center" vertical="center" shrinkToFit="1"/>
    </xf>
    <xf numFmtId="41" fontId="19" fillId="5" borderId="26" xfId="43" applyFont="1" applyFill="1" applyBorder="1" applyAlignment="1">
      <alignment horizontal="center" vertical="center"/>
    </xf>
    <xf numFmtId="41" fontId="19" fillId="4" borderId="26" xfId="43" applyFont="1" applyFill="1" applyBorder="1" applyAlignment="1">
      <alignment horizontal="center" vertical="center" shrinkToFit="1"/>
    </xf>
    <xf numFmtId="41" fontId="20" fillId="0" borderId="25" xfId="43" applyFont="1" applyFill="1" applyBorder="1" applyAlignment="1">
      <alignment horizontal="center" vertical="center"/>
    </xf>
    <xf numFmtId="41" fontId="19" fillId="0" borderId="36" xfId="43" applyFont="1" applyFill="1" applyBorder="1" applyAlignment="1">
      <alignment horizontal="center" vertical="center" shrinkToFit="1"/>
    </xf>
    <xf numFmtId="41" fontId="19" fillId="0" borderId="26" xfId="43" applyFont="1" applyFill="1" applyBorder="1" applyAlignment="1">
      <alignment horizontal="center" vertical="center" shrinkToFit="1"/>
    </xf>
    <xf numFmtId="178" fontId="19" fillId="0" borderId="14" xfId="43" applyNumberFormat="1" applyFont="1" applyFill="1" applyBorder="1" applyAlignment="1">
      <alignment horizontal="center" vertical="center" shrinkToFit="1"/>
    </xf>
    <xf numFmtId="178" fontId="19" fillId="0" borderId="7" xfId="43" applyNumberFormat="1" applyFont="1" applyFill="1" applyBorder="1" applyAlignment="1">
      <alignment horizontal="center" vertical="center" shrinkToFit="1"/>
    </xf>
    <xf numFmtId="178" fontId="19" fillId="0" borderId="39" xfId="43" applyNumberFormat="1" applyFont="1" applyFill="1" applyBorder="1" applyAlignment="1">
      <alignment horizontal="center" vertical="center" shrinkToFit="1"/>
    </xf>
    <xf numFmtId="178" fontId="19" fillId="4" borderId="3" xfId="43" applyNumberFormat="1" applyFont="1" applyFill="1" applyBorder="1" applyAlignment="1">
      <alignment horizontal="center" vertical="center" shrinkToFit="1"/>
    </xf>
    <xf numFmtId="178" fontId="20" fillId="0" borderId="16" xfId="43" applyNumberFormat="1" applyFont="1" applyFill="1" applyBorder="1" applyAlignment="1">
      <alignment horizontal="center" vertical="center" shrinkToFit="1"/>
    </xf>
    <xf numFmtId="41" fontId="19" fillId="5" borderId="3" xfId="43" applyFont="1" applyFill="1" applyBorder="1" applyAlignment="1">
      <alignment horizontal="center" vertical="center"/>
    </xf>
    <xf numFmtId="41" fontId="19" fillId="4" borderId="3" xfId="43" applyFont="1" applyFill="1" applyBorder="1" applyAlignment="1">
      <alignment horizontal="center" vertical="center" shrinkToFit="1"/>
    </xf>
    <xf numFmtId="41" fontId="20" fillId="0" borderId="15" xfId="43" applyFont="1" applyFill="1" applyBorder="1" applyAlignment="1">
      <alignment horizontal="center" vertical="center"/>
    </xf>
    <xf numFmtId="41" fontId="19" fillId="0" borderId="14" xfId="43" applyFont="1" applyFill="1" applyBorder="1" applyAlignment="1">
      <alignment horizontal="center" vertical="center" shrinkToFit="1"/>
    </xf>
    <xf numFmtId="41" fontId="22" fillId="0" borderId="17" xfId="43" applyFont="1" applyBorder="1">
      <alignment vertical="center"/>
    </xf>
    <xf numFmtId="176" fontId="22" fillId="0" borderId="12" xfId="43" applyNumberFormat="1" applyFont="1" applyBorder="1">
      <alignment vertical="center"/>
    </xf>
    <xf numFmtId="41" fontId="19" fillId="5" borderId="7" xfId="43" applyFont="1" applyFill="1" applyBorder="1" applyAlignment="1">
      <alignment horizontal="center" vertical="center"/>
    </xf>
    <xf numFmtId="41" fontId="19" fillId="4" borderId="7" xfId="43" applyFont="1" applyFill="1" applyBorder="1" applyAlignment="1">
      <alignment horizontal="center" vertical="center" shrinkToFit="1"/>
    </xf>
    <xf numFmtId="41" fontId="20" fillId="0" borderId="34" xfId="43" applyFont="1" applyFill="1" applyBorder="1" applyAlignment="1">
      <alignment horizontal="center" vertical="center"/>
    </xf>
    <xf numFmtId="41" fontId="22" fillId="0" borderId="13" xfId="43" applyFont="1" applyBorder="1" applyAlignment="1">
      <alignment vertical="center" shrinkToFit="1"/>
    </xf>
    <xf numFmtId="41" fontId="22" fillId="0" borderId="20" xfId="43" applyFont="1" applyBorder="1" applyAlignment="1">
      <alignment vertical="center" shrinkToFit="1"/>
    </xf>
    <xf numFmtId="41" fontId="22" fillId="0" borderId="2" xfId="43" applyFont="1" applyBorder="1" applyAlignment="1">
      <alignment vertical="center" shrinkToFit="1"/>
    </xf>
    <xf numFmtId="41" fontId="22" fillId="0" borderId="21" xfId="43" applyFont="1" applyBorder="1" applyAlignment="1">
      <alignment vertical="center" shrinkToFit="1"/>
    </xf>
    <xf numFmtId="177" fontId="42" fillId="0" borderId="31" xfId="43" applyNumberFormat="1" applyFont="1" applyFill="1" applyBorder="1" applyAlignment="1">
      <alignment horizontal="center" vertical="center" shrinkToFit="1"/>
    </xf>
    <xf numFmtId="178" fontId="42" fillId="5" borderId="31" xfId="43" applyNumberFormat="1" applyFont="1" applyFill="1" applyBorder="1" applyAlignment="1">
      <alignment horizontal="center" vertical="center" shrinkToFit="1"/>
    </xf>
    <xf numFmtId="178" fontId="42" fillId="0" borderId="31" xfId="43" applyNumberFormat="1" applyFont="1" applyFill="1" applyBorder="1" applyAlignment="1">
      <alignment horizontal="center" vertical="center" shrinkToFit="1"/>
    </xf>
    <xf numFmtId="178" fontId="42" fillId="4" borderId="31" xfId="43" applyNumberFormat="1" applyFont="1" applyFill="1" applyBorder="1" applyAlignment="1">
      <alignment horizontal="center" vertical="center" shrinkToFit="1"/>
    </xf>
    <xf numFmtId="178" fontId="42" fillId="0" borderId="30" xfId="43" applyNumberFormat="1" applyFont="1" applyFill="1" applyBorder="1" applyAlignment="1">
      <alignment horizontal="center" vertical="center" shrinkToFit="1"/>
    </xf>
    <xf numFmtId="41" fontId="42" fillId="0" borderId="31" xfId="43" applyFont="1" applyFill="1" applyBorder="1" applyAlignment="1">
      <alignment horizontal="center" vertical="center" shrinkToFit="1"/>
    </xf>
    <xf numFmtId="41" fontId="42" fillId="5" borderId="31" xfId="43" applyFont="1" applyFill="1" applyBorder="1" applyAlignment="1">
      <alignment horizontal="center" vertical="center" shrinkToFit="1"/>
    </xf>
    <xf numFmtId="41" fontId="42" fillId="4" borderId="31" xfId="43" applyFont="1" applyFill="1" applyBorder="1" applyAlignment="1">
      <alignment horizontal="center" vertical="center" shrinkToFit="1"/>
    </xf>
    <xf numFmtId="41" fontId="42" fillId="0" borderId="30" xfId="43" applyFont="1" applyFill="1" applyBorder="1" applyAlignment="1">
      <alignment horizontal="center" vertical="center" shrinkToFit="1"/>
    </xf>
    <xf numFmtId="178" fontId="18" fillId="0" borderId="0" xfId="43" applyNumberFormat="1" applyFont="1" applyFill="1" applyBorder="1" applyAlignment="1">
      <alignment horizontal="left" vertical="center"/>
    </xf>
    <xf numFmtId="178" fontId="18" fillId="0" borderId="4" xfId="43" applyNumberFormat="1" applyFont="1" applyFill="1" applyBorder="1" applyAlignment="1">
      <alignment horizontal="left" vertical="center"/>
    </xf>
    <xf numFmtId="176" fontId="18" fillId="0" borderId="0" xfId="43" applyNumberFormat="1" applyFont="1" applyFill="1" applyBorder="1" applyAlignment="1" applyProtection="1">
      <alignment horizontal="center" vertical="center" shrinkToFit="1"/>
      <protection locked="0"/>
    </xf>
    <xf numFmtId="178" fontId="17" fillId="0" borderId="0" xfId="43" applyNumberFormat="1" applyFont="1" applyFill="1" applyBorder="1" applyAlignment="1">
      <alignment horizontal="left" vertical="center"/>
    </xf>
    <xf numFmtId="178" fontId="1" fillId="0" borderId="0" xfId="43" applyNumberFormat="1" applyFont="1" applyFill="1" applyBorder="1">
      <alignment vertical="center"/>
    </xf>
    <xf numFmtId="178" fontId="18" fillId="0" borderId="0" xfId="43" applyNumberFormat="1" applyFont="1" applyFill="1" applyBorder="1" applyAlignment="1" applyProtection="1">
      <alignment vertical="center"/>
      <protection locked="0"/>
    </xf>
    <xf numFmtId="178" fontId="18" fillId="0" borderId="2" xfId="43" applyNumberFormat="1" applyFont="1" applyFill="1" applyBorder="1" applyAlignment="1" applyProtection="1">
      <alignment vertical="center"/>
      <protection locked="0"/>
    </xf>
    <xf numFmtId="178" fontId="18" fillId="0" borderId="2" xfId="43" applyNumberFormat="1" applyFont="1" applyFill="1" applyBorder="1" applyAlignment="1">
      <alignment horizontal="left" vertical="center"/>
    </xf>
    <xf numFmtId="178" fontId="18" fillId="0" borderId="6" xfId="43" applyNumberFormat="1" applyFont="1" applyFill="1" applyBorder="1" applyAlignment="1">
      <alignment horizontal="left" vertical="center"/>
    </xf>
    <xf numFmtId="0" fontId="40" fillId="0" borderId="0" xfId="42" applyFont="1" applyFill="1" applyBorder="1" applyAlignment="1" applyProtection="1">
      <alignment vertical="center"/>
    </xf>
    <xf numFmtId="0" fontId="33" fillId="7" borderId="6" xfId="0" applyFont="1" applyFill="1" applyBorder="1" applyAlignment="1" applyProtection="1">
      <alignment horizontal="left" vertical="center" shrinkToFit="1"/>
      <protection locked="0"/>
    </xf>
    <xf numFmtId="0" fontId="34" fillId="6" borderId="3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/>
    </xf>
    <xf numFmtId="178" fontId="33" fillId="0" borderId="6" xfId="37" applyNumberFormat="1" applyFont="1" applyFill="1" applyBorder="1" applyAlignment="1" applyProtection="1">
      <alignment horizontal="left" vertical="center" shrinkToFit="1"/>
      <protection locked="0"/>
    </xf>
    <xf numFmtId="0" fontId="35" fillId="6" borderId="11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3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Fill="1" applyBorder="1" applyAlignment="1" applyProtection="1">
      <alignment horizontal="center" vertical="center" wrapText="1"/>
      <protection locked="0"/>
    </xf>
    <xf numFmtId="0" fontId="19" fillId="3" borderId="16" xfId="0" applyFont="1" applyFill="1" applyBorder="1" applyAlignment="1" applyProtection="1">
      <alignment horizontal="center" vertical="center" wrapText="1"/>
      <protection locked="0"/>
    </xf>
    <xf numFmtId="0" fontId="19" fillId="3" borderId="25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19" fillId="3" borderId="26" xfId="0" applyFont="1" applyFill="1" applyBorder="1" applyAlignment="1" applyProtection="1">
      <alignment horizontal="center" vertical="center" wrapText="1"/>
      <protection locked="0"/>
    </xf>
    <xf numFmtId="178" fontId="22" fillId="0" borderId="11" xfId="37" applyNumberFormat="1" applyFont="1" applyFill="1" applyBorder="1" applyAlignment="1">
      <alignment horizontal="center" vertical="center" shrinkToFit="1"/>
    </xf>
    <xf numFmtId="178" fontId="22" fillId="0" borderId="2" xfId="37" applyNumberFormat="1" applyFont="1" applyFill="1" applyBorder="1" applyAlignment="1">
      <alignment horizontal="center" vertical="center" shrinkToFit="1"/>
    </xf>
    <xf numFmtId="178" fontId="22" fillId="0" borderId="13" xfId="37" applyNumberFormat="1" applyFont="1" applyFill="1" applyBorder="1" applyAlignment="1">
      <alignment horizontal="center" vertical="center" shrinkToFit="1"/>
    </xf>
    <xf numFmtId="178" fontId="26" fillId="5" borderId="57" xfId="37" applyNumberFormat="1" applyFont="1" applyFill="1" applyBorder="1" applyAlignment="1">
      <alignment horizontal="center" vertical="center"/>
    </xf>
    <xf numFmtId="178" fontId="26" fillId="5" borderId="62" xfId="37" applyNumberFormat="1" applyFont="1" applyFill="1" applyBorder="1" applyAlignment="1">
      <alignment horizontal="center" vertical="center"/>
    </xf>
    <xf numFmtId="178" fontId="26" fillId="5" borderId="63" xfId="37" applyNumberFormat="1" applyFont="1" applyFill="1" applyBorder="1" applyAlignment="1">
      <alignment horizontal="center" vertical="center"/>
    </xf>
    <xf numFmtId="178" fontId="20" fillId="0" borderId="11" xfId="37" applyNumberFormat="1" applyFont="1" applyFill="1" applyBorder="1" applyAlignment="1">
      <alignment horizontal="center" vertical="center" shrinkToFit="1"/>
    </xf>
    <xf numFmtId="178" fontId="20" fillId="0" borderId="2" xfId="37" applyNumberFormat="1" applyFont="1" applyFill="1" applyBorder="1" applyAlignment="1">
      <alignment horizontal="center" vertical="center" shrinkToFit="1"/>
    </xf>
    <xf numFmtId="178" fontId="20" fillId="0" borderId="55" xfId="37" applyNumberFormat="1" applyFont="1" applyFill="1" applyBorder="1" applyAlignment="1">
      <alignment horizontal="center" vertical="center" shrinkToFit="1"/>
    </xf>
    <xf numFmtId="0" fontId="26" fillId="5" borderId="57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55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58" xfId="0" applyFont="1" applyFill="1" applyBorder="1" applyAlignment="1">
      <alignment horizontal="center" vertical="center"/>
    </xf>
    <xf numFmtId="178" fontId="20" fillId="0" borderId="15" xfId="37" applyNumberFormat="1" applyFont="1" applyFill="1" applyBorder="1" applyAlignment="1">
      <alignment horizontal="center" vertical="center"/>
    </xf>
    <xf numFmtId="178" fontId="20" fillId="0" borderId="34" xfId="37" applyNumberFormat="1" applyFont="1" applyFill="1" applyBorder="1" applyAlignment="1">
      <alignment horizontal="center" vertical="center"/>
    </xf>
    <xf numFmtId="178" fontId="20" fillId="0" borderId="64" xfId="37" applyNumberFormat="1" applyFont="1" applyFill="1" applyBorder="1" applyAlignment="1">
      <alignment horizontal="center" vertical="center"/>
    </xf>
    <xf numFmtId="178" fontId="26" fillId="4" borderId="57" xfId="37" applyNumberFormat="1" applyFont="1" applyFill="1" applyBorder="1" applyAlignment="1">
      <alignment horizontal="center" vertical="center"/>
    </xf>
    <xf numFmtId="178" fontId="26" fillId="4" borderId="2" xfId="37" applyNumberFormat="1" applyFont="1" applyFill="1" applyBorder="1" applyAlignment="1">
      <alignment horizontal="center" vertical="center"/>
    </xf>
    <xf numFmtId="178" fontId="26" fillId="4" borderId="13" xfId="37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shrinkToFit="1"/>
    </xf>
    <xf numFmtId="0" fontId="19" fillId="4" borderId="58" xfId="0" applyFont="1" applyFill="1" applyBorder="1" applyAlignment="1">
      <alignment horizontal="center" vertical="center" shrinkToFit="1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26" fillId="4" borderId="57" xfId="0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0" fontId="26" fillId="4" borderId="13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178" fontId="19" fillId="4" borderId="8" xfId="37" applyNumberFormat="1" applyFont="1" applyFill="1" applyBorder="1" applyAlignment="1">
      <alignment horizontal="center" vertical="center" wrapText="1"/>
    </xf>
    <xf numFmtId="178" fontId="19" fillId="4" borderId="38" xfId="37" applyNumberFormat="1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41" fontId="22" fillId="0" borderId="10" xfId="37" applyFont="1" applyBorder="1" applyAlignment="1">
      <alignment horizontal="center" vertical="center"/>
    </xf>
    <xf numFmtId="41" fontId="22" fillId="0" borderId="18" xfId="37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47" fillId="0" borderId="48" xfId="37" applyNumberFormat="1" applyFont="1" applyFill="1" applyBorder="1" applyAlignment="1">
      <alignment horizontal="center" vertical="center"/>
    </xf>
    <xf numFmtId="178" fontId="47" fillId="0" borderId="49" xfId="37" applyNumberFormat="1" applyFont="1" applyFill="1" applyBorder="1" applyAlignment="1">
      <alignment horizontal="center" vertical="center"/>
    </xf>
    <xf numFmtId="178" fontId="47" fillId="0" borderId="52" xfId="37" applyNumberFormat="1" applyFont="1" applyFill="1" applyBorder="1" applyAlignment="1">
      <alignment horizontal="center" vertical="center"/>
    </xf>
    <xf numFmtId="178" fontId="19" fillId="5" borderId="8" xfId="37" applyNumberFormat="1" applyFont="1" applyFill="1" applyBorder="1" applyAlignment="1">
      <alignment horizontal="center" vertical="center" shrinkToFit="1"/>
    </xf>
    <xf numFmtId="178" fontId="19" fillId="5" borderId="38" xfId="37" applyNumberFormat="1" applyFont="1" applyFill="1" applyBorder="1" applyAlignment="1">
      <alignment horizontal="center" vertical="center" shrinkToFit="1"/>
    </xf>
    <xf numFmtId="178" fontId="33" fillId="0" borderId="6" xfId="43" applyNumberFormat="1" applyFont="1" applyFill="1" applyBorder="1" applyAlignment="1" applyProtection="1">
      <alignment horizontal="left" vertical="center" shrinkToFit="1"/>
      <protection locked="0"/>
    </xf>
    <xf numFmtId="41" fontId="22" fillId="0" borderId="10" xfId="43" applyFont="1" applyBorder="1" applyAlignment="1">
      <alignment horizontal="center" vertical="center"/>
    </xf>
    <xf numFmtId="41" fontId="22" fillId="0" borderId="18" xfId="43" applyFont="1" applyBorder="1" applyAlignment="1">
      <alignment horizontal="center" vertical="center"/>
    </xf>
    <xf numFmtId="178" fontId="47" fillId="0" borderId="48" xfId="43" applyNumberFormat="1" applyFont="1" applyFill="1" applyBorder="1" applyAlignment="1">
      <alignment horizontal="center" vertical="center"/>
    </xf>
    <xf numFmtId="178" fontId="47" fillId="0" borderId="49" xfId="43" applyNumberFormat="1" applyFont="1" applyFill="1" applyBorder="1" applyAlignment="1">
      <alignment horizontal="center" vertical="center"/>
    </xf>
    <xf numFmtId="178" fontId="47" fillId="0" borderId="52" xfId="43" applyNumberFormat="1" applyFont="1" applyFill="1" applyBorder="1" applyAlignment="1">
      <alignment horizontal="center" vertical="center"/>
    </xf>
    <xf numFmtId="178" fontId="19" fillId="5" borderId="8" xfId="43" applyNumberFormat="1" applyFont="1" applyFill="1" applyBorder="1" applyAlignment="1">
      <alignment horizontal="center" vertical="center" shrinkToFit="1"/>
    </xf>
    <xf numFmtId="178" fontId="19" fillId="5" borderId="38" xfId="43" applyNumberFormat="1" applyFont="1" applyFill="1" applyBorder="1" applyAlignment="1">
      <alignment horizontal="center" vertical="center" shrinkToFit="1"/>
    </xf>
    <xf numFmtId="178" fontId="19" fillId="4" borderId="8" xfId="43" applyNumberFormat="1" applyFont="1" applyFill="1" applyBorder="1" applyAlignment="1">
      <alignment horizontal="center" vertical="center" wrapText="1"/>
    </xf>
    <xf numFmtId="178" fontId="19" fillId="4" borderId="38" xfId="43" applyNumberFormat="1" applyFont="1" applyFill="1" applyBorder="1" applyAlignment="1">
      <alignment horizontal="center" vertical="center" wrapText="1"/>
    </xf>
    <xf numFmtId="178" fontId="20" fillId="0" borderId="11" xfId="43" applyNumberFormat="1" applyFont="1" applyFill="1" applyBorder="1" applyAlignment="1">
      <alignment horizontal="center" vertical="center" shrinkToFit="1"/>
    </xf>
    <xf numFmtId="178" fontId="20" fillId="0" borderId="2" xfId="43" applyNumberFormat="1" applyFont="1" applyFill="1" applyBorder="1" applyAlignment="1">
      <alignment horizontal="center" vertical="center" shrinkToFit="1"/>
    </xf>
    <xf numFmtId="178" fontId="20" fillId="0" borderId="55" xfId="43" applyNumberFormat="1" applyFont="1" applyFill="1" applyBorder="1" applyAlignment="1">
      <alignment horizontal="center" vertical="center" shrinkToFit="1"/>
    </xf>
    <xf numFmtId="178" fontId="20" fillId="0" borderId="15" xfId="43" applyNumberFormat="1" applyFont="1" applyFill="1" applyBorder="1" applyAlignment="1">
      <alignment horizontal="center" vertical="center"/>
    </xf>
    <xf numFmtId="178" fontId="20" fillId="0" borderId="34" xfId="43" applyNumberFormat="1" applyFont="1" applyFill="1" applyBorder="1" applyAlignment="1">
      <alignment horizontal="center" vertical="center"/>
    </xf>
    <xf numFmtId="178" fontId="20" fillId="0" borderId="64" xfId="43" applyNumberFormat="1" applyFont="1" applyFill="1" applyBorder="1" applyAlignment="1">
      <alignment horizontal="center" vertical="center"/>
    </xf>
    <xf numFmtId="178" fontId="26" fillId="4" borderId="57" xfId="43" applyNumberFormat="1" applyFont="1" applyFill="1" applyBorder="1" applyAlignment="1">
      <alignment horizontal="center" vertical="center"/>
    </xf>
    <xf numFmtId="178" fontId="26" fillId="4" borderId="2" xfId="43" applyNumberFormat="1" applyFont="1" applyFill="1" applyBorder="1" applyAlignment="1">
      <alignment horizontal="center" vertical="center"/>
    </xf>
    <xf numFmtId="178" fontId="26" fillId="4" borderId="13" xfId="43" applyNumberFormat="1" applyFont="1" applyFill="1" applyBorder="1" applyAlignment="1">
      <alignment horizontal="center" vertical="center"/>
    </xf>
    <xf numFmtId="178" fontId="22" fillId="0" borderId="11" xfId="43" applyNumberFormat="1" applyFont="1" applyFill="1" applyBorder="1" applyAlignment="1">
      <alignment horizontal="center" vertical="center" shrinkToFit="1"/>
    </xf>
    <xf numFmtId="178" fontId="22" fillId="0" borderId="2" xfId="43" applyNumberFormat="1" applyFont="1" applyFill="1" applyBorder="1" applyAlignment="1">
      <alignment horizontal="center" vertical="center" shrinkToFit="1"/>
    </xf>
    <xf numFmtId="178" fontId="22" fillId="0" borderId="13" xfId="43" applyNumberFormat="1" applyFont="1" applyFill="1" applyBorder="1" applyAlignment="1">
      <alignment horizontal="center" vertical="center" shrinkToFit="1"/>
    </xf>
    <xf numFmtId="178" fontId="26" fillId="5" borderId="57" xfId="43" applyNumberFormat="1" applyFont="1" applyFill="1" applyBorder="1" applyAlignment="1">
      <alignment horizontal="center" vertical="center"/>
    </xf>
    <xf numFmtId="178" fontId="26" fillId="5" borderId="62" xfId="43" applyNumberFormat="1" applyFont="1" applyFill="1" applyBorder="1" applyAlignment="1">
      <alignment horizontal="center" vertical="center"/>
    </xf>
    <xf numFmtId="178" fontId="26" fillId="5" borderId="63" xfId="43" applyNumberFormat="1" applyFont="1" applyFill="1" applyBorder="1" applyAlignment="1">
      <alignment horizontal="center" vertical="center"/>
    </xf>
  </cellXfs>
  <cellStyles count="45">
    <cellStyle name="??&amp;O?&amp;H?_x0008__x000f__x0007_?_x0007__x0001__x0001_" xfId="1" xr:uid="{00000000-0005-0000-0000-000000000000}"/>
    <cellStyle name="?W?_laroux" xfId="2" xr:uid="{00000000-0005-0000-0000-000001000000}"/>
    <cellStyle name="’E‰Y [0.00]_laroux" xfId="3" xr:uid="{00000000-0005-0000-0000-000002000000}"/>
    <cellStyle name="’E‰Y_laroux" xfId="4" xr:uid="{00000000-0005-0000-0000-000003000000}"/>
    <cellStyle name="111" xfId="5" xr:uid="{00000000-0005-0000-0000-000004000000}"/>
    <cellStyle name="AeE­ [0]_PERSONAL" xfId="6" xr:uid="{00000000-0005-0000-0000-000005000000}"/>
    <cellStyle name="AeE­_PERSONAL" xfId="7" xr:uid="{00000000-0005-0000-0000-000006000000}"/>
    <cellStyle name="ALIGNMENT" xfId="8" xr:uid="{00000000-0005-0000-0000-000007000000}"/>
    <cellStyle name="C￥AØ_PERSONAL" xfId="9" xr:uid="{00000000-0005-0000-0000-000008000000}"/>
    <cellStyle name="category" xfId="10" xr:uid="{00000000-0005-0000-0000-000009000000}"/>
    <cellStyle name="Comma [0]_ SG&amp;A Bridge " xfId="11" xr:uid="{00000000-0005-0000-0000-00000A000000}"/>
    <cellStyle name="Comma_ SG&amp;A Bridge " xfId="12" xr:uid="{00000000-0005-0000-0000-00000B000000}"/>
    <cellStyle name="Comma0" xfId="13" xr:uid="{00000000-0005-0000-0000-00000C000000}"/>
    <cellStyle name="Currency [0]_ SG&amp;A Bridge " xfId="14" xr:uid="{00000000-0005-0000-0000-00000D000000}"/>
    <cellStyle name="Currency_ SG&amp;A Bridge " xfId="15" xr:uid="{00000000-0005-0000-0000-00000E000000}"/>
    <cellStyle name="Currency0" xfId="16" xr:uid="{00000000-0005-0000-0000-00000F000000}"/>
    <cellStyle name="Date" xfId="17" xr:uid="{00000000-0005-0000-0000-000010000000}"/>
    <cellStyle name="Fixed" xfId="18" xr:uid="{00000000-0005-0000-0000-000011000000}"/>
    <cellStyle name="Grey" xfId="19" xr:uid="{00000000-0005-0000-0000-000012000000}"/>
    <cellStyle name="HEADER" xfId="20" xr:uid="{00000000-0005-0000-0000-000013000000}"/>
    <cellStyle name="Header1" xfId="21" xr:uid="{00000000-0005-0000-0000-000014000000}"/>
    <cellStyle name="Header2" xfId="22" xr:uid="{00000000-0005-0000-0000-000015000000}"/>
    <cellStyle name="Heading 1" xfId="23" xr:uid="{00000000-0005-0000-0000-000016000000}"/>
    <cellStyle name="Heading 2" xfId="24" xr:uid="{00000000-0005-0000-0000-000017000000}"/>
    <cellStyle name="Input [yellow]" xfId="25" xr:uid="{00000000-0005-0000-0000-000018000000}"/>
    <cellStyle name="Model" xfId="26" xr:uid="{00000000-0005-0000-0000-000019000000}"/>
    <cellStyle name="Normal - Style1" xfId="27" xr:uid="{00000000-0005-0000-0000-00001A000000}"/>
    <cellStyle name="Normal_ SG&amp;A Bridge " xfId="28" xr:uid="{00000000-0005-0000-0000-00001B000000}"/>
    <cellStyle name="oh" xfId="29" xr:uid="{00000000-0005-0000-0000-00001C000000}"/>
    <cellStyle name="Percent [2]" xfId="30" xr:uid="{00000000-0005-0000-0000-00001D000000}"/>
    <cellStyle name="subhead" xfId="31" xr:uid="{00000000-0005-0000-0000-00001E000000}"/>
    <cellStyle name="Total" xfId="32" xr:uid="{00000000-0005-0000-0000-00001F000000}"/>
    <cellStyle name="네모제목" xfId="33" xr:uid="{00000000-0005-0000-0000-000020000000}"/>
    <cellStyle name="뒤에 오는 하이퍼링크_BOOK1" xfId="34" xr:uid="{00000000-0005-0000-0000-000021000000}"/>
    <cellStyle name="백분율" xfId="35" builtinId="5"/>
    <cellStyle name="백분율 2" xfId="44" xr:uid="{3F994E67-64E0-407C-9977-8925263460A1}"/>
    <cellStyle name="凤준" xfId="36" xr:uid="{00000000-0005-0000-0000-000023000000}"/>
    <cellStyle name="쉼표 [0]" xfId="37" builtinId="6"/>
    <cellStyle name="쉼표 [0] 2" xfId="43" xr:uid="{41EEE580-78E3-428C-85E8-CCC1A58E94F2}"/>
    <cellStyle name="스타일 1" xfId="38" xr:uid="{00000000-0005-0000-0000-000025000000}"/>
    <cellStyle name="콤마 [0]_0.상암내역총괄" xfId="39" xr:uid="{00000000-0005-0000-0000-000026000000}"/>
    <cellStyle name="콤마_0.상암내역총괄" xfId="40" xr:uid="{00000000-0005-0000-0000-000027000000}"/>
    <cellStyle name="표준" xfId="0" builtinId="0"/>
    <cellStyle name="표준_28-23(저) 표준지 집계" xfId="41" xr:uid="{00000000-0005-0000-0000-000029000000}"/>
    <cellStyle name="표준_수익간벌 전체 재적조서(219-마)" xfId="42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45"/>
  <sheetViews>
    <sheetView topLeftCell="A85" zoomScale="80" zoomScaleNormal="100" zoomScaleSheetLayoutView="80" workbookViewId="0">
      <selection activeCell="C2" sqref="C2"/>
    </sheetView>
  </sheetViews>
  <sheetFormatPr defaultColWidth="6.88671875" defaultRowHeight="13.5" x14ac:dyDescent="0.15"/>
  <cols>
    <col min="1" max="1" width="8.33203125" style="107" bestFit="1" customWidth="1"/>
    <col min="2" max="2" width="14" style="107" bestFit="1" customWidth="1"/>
    <col min="3" max="3" width="7.44140625" style="107" bestFit="1" customWidth="1"/>
    <col min="4" max="16384" width="6.88671875" style="107"/>
  </cols>
  <sheetData>
    <row r="1" spans="1:51" ht="14.25" x14ac:dyDescent="0.15">
      <c r="A1" s="104" t="s">
        <v>40</v>
      </c>
      <c r="B1" s="105" t="s">
        <v>41</v>
      </c>
      <c r="C1" s="106" t="s">
        <v>42</v>
      </c>
      <c r="F1" s="108" t="s">
        <v>43</v>
      </c>
      <c r="H1" s="107" t="s">
        <v>44</v>
      </c>
      <c r="J1" s="339" t="s">
        <v>45</v>
      </c>
      <c r="K1" s="339"/>
      <c r="L1" s="339"/>
    </row>
    <row r="2" spans="1:51" ht="14.25" x14ac:dyDescent="0.15">
      <c r="A2" s="109" t="s">
        <v>46</v>
      </c>
      <c r="B2" s="107">
        <v>2</v>
      </c>
      <c r="C2" s="107">
        <v>4</v>
      </c>
      <c r="D2" s="107">
        <v>6</v>
      </c>
      <c r="E2" s="107">
        <v>8</v>
      </c>
      <c r="F2" s="107">
        <v>10</v>
      </c>
      <c r="G2" s="107">
        <v>12</v>
      </c>
      <c r="H2" s="107">
        <v>14</v>
      </c>
      <c r="I2" s="107">
        <v>16</v>
      </c>
      <c r="J2" s="107">
        <v>18</v>
      </c>
      <c r="K2" s="107">
        <v>20</v>
      </c>
      <c r="L2" s="107">
        <v>22</v>
      </c>
      <c r="M2" s="107">
        <v>24</v>
      </c>
      <c r="N2" s="107">
        <v>26</v>
      </c>
      <c r="O2" s="107">
        <v>28</v>
      </c>
      <c r="P2" s="107">
        <v>30</v>
      </c>
      <c r="Q2" s="107">
        <v>32</v>
      </c>
      <c r="R2" s="107">
        <v>34</v>
      </c>
      <c r="S2" s="107">
        <v>36</v>
      </c>
      <c r="T2" s="107">
        <v>38</v>
      </c>
      <c r="U2" s="107">
        <v>40</v>
      </c>
      <c r="V2" s="107">
        <v>42</v>
      </c>
      <c r="W2" s="107">
        <v>44</v>
      </c>
      <c r="X2" s="107">
        <v>46</v>
      </c>
      <c r="Y2" s="107">
        <v>48</v>
      </c>
      <c r="Z2" s="107">
        <v>50</v>
      </c>
      <c r="AA2" s="107">
        <v>52</v>
      </c>
      <c r="AB2" s="107">
        <v>54</v>
      </c>
      <c r="AC2" s="107">
        <v>56</v>
      </c>
      <c r="AD2" s="107">
        <v>58</v>
      </c>
      <c r="AE2" s="107">
        <v>60</v>
      </c>
      <c r="AF2" s="107">
        <v>62</v>
      </c>
      <c r="AG2" s="107">
        <v>64</v>
      </c>
      <c r="AH2" s="107">
        <v>66</v>
      </c>
      <c r="AI2" s="107">
        <v>68</v>
      </c>
      <c r="AJ2" s="107">
        <v>70</v>
      </c>
      <c r="AK2" s="107">
        <v>72</v>
      </c>
      <c r="AL2" s="107">
        <v>74</v>
      </c>
      <c r="AM2" s="107">
        <v>76</v>
      </c>
      <c r="AN2" s="107">
        <v>78</v>
      </c>
      <c r="AO2" s="107">
        <v>80</v>
      </c>
      <c r="AP2" s="107">
        <v>82</v>
      </c>
      <c r="AQ2" s="107">
        <v>84</v>
      </c>
      <c r="AR2" s="107">
        <v>86</v>
      </c>
      <c r="AS2" s="107">
        <v>88</v>
      </c>
      <c r="AT2" s="107">
        <v>90</v>
      </c>
      <c r="AU2" s="107">
        <v>92</v>
      </c>
      <c r="AV2" s="107">
        <v>94</v>
      </c>
      <c r="AW2" s="107">
        <v>96</v>
      </c>
      <c r="AX2" s="107">
        <v>98</v>
      </c>
      <c r="AY2" s="107">
        <v>100</v>
      </c>
    </row>
    <row r="3" spans="1:51" x14ac:dyDescent="0.15">
      <c r="A3" s="107">
        <v>2</v>
      </c>
    </row>
    <row r="4" spans="1:51" x14ac:dyDescent="0.15">
      <c r="A4" s="107">
        <v>3</v>
      </c>
    </row>
    <row r="5" spans="1:51" x14ac:dyDescent="0.15">
      <c r="A5" s="107">
        <v>4</v>
      </c>
    </row>
    <row r="6" spans="1:51" x14ac:dyDescent="0.15">
      <c r="A6" s="107">
        <v>5</v>
      </c>
      <c r="D6" s="107">
        <v>6.7000000000000002E-3</v>
      </c>
      <c r="E6" s="107">
        <v>1.1599999999999999E-2</v>
      </c>
      <c r="F6" s="107">
        <v>1.7600000000000001E-2</v>
      </c>
      <c r="G6" s="107">
        <v>2.47E-2</v>
      </c>
      <c r="H6" s="107">
        <v>3.2800000000000003E-2</v>
      </c>
      <c r="I6" s="107">
        <v>4.1799999999999997E-2</v>
      </c>
      <c r="J6" s="107">
        <v>5.1700000000000003E-2</v>
      </c>
      <c r="K6" s="107">
        <v>6.2600000000000003E-2</v>
      </c>
      <c r="L6" s="107">
        <v>7.4499999999999997E-2</v>
      </c>
      <c r="M6" s="107">
        <v>8.7300000000000003E-2</v>
      </c>
      <c r="N6" s="107">
        <v>0.10100000000000001</v>
      </c>
      <c r="O6" s="107">
        <v>0.1157</v>
      </c>
      <c r="P6" s="107">
        <v>0.13150000000000001</v>
      </c>
      <c r="Q6" s="107">
        <v>0.14829999999999999</v>
      </c>
      <c r="R6" s="107">
        <v>0.16619999999999999</v>
      </c>
      <c r="S6" s="107">
        <v>0.18529999999999999</v>
      </c>
      <c r="T6" s="107">
        <v>0.2056</v>
      </c>
      <c r="U6" s="107">
        <v>0.2271</v>
      </c>
      <c r="V6" s="107">
        <v>0.24990000000000001</v>
      </c>
      <c r="W6" s="107">
        <v>0.27410000000000001</v>
      </c>
      <c r="X6" s="107">
        <v>0.29970000000000002</v>
      </c>
      <c r="Y6" s="107">
        <v>0.32679999999999998</v>
      </c>
      <c r="Z6" s="107">
        <v>0.35539999999999999</v>
      </c>
      <c r="AA6" s="107">
        <v>0.38579999999999998</v>
      </c>
      <c r="AB6" s="107">
        <v>0.4178</v>
      </c>
      <c r="AC6" s="107">
        <v>0.45169999999999999</v>
      </c>
      <c r="AD6" s="107">
        <v>0.4874</v>
      </c>
      <c r="AE6" s="107">
        <v>0.5252</v>
      </c>
      <c r="AF6" s="107">
        <v>0.56499999999999995</v>
      </c>
      <c r="AG6" s="107">
        <v>0.60699999999999998</v>
      </c>
      <c r="AH6" s="107">
        <v>0.65129999999999999</v>
      </c>
      <c r="AI6" s="107">
        <v>0.69799999999999995</v>
      </c>
      <c r="AJ6" s="107">
        <v>0.74729999999999996</v>
      </c>
      <c r="AK6" s="107">
        <v>0.79910000000000003</v>
      </c>
      <c r="AL6" s="107">
        <v>0.85370000000000001</v>
      </c>
      <c r="AM6" s="107">
        <v>0.91120000000000001</v>
      </c>
      <c r="AN6" s="107">
        <v>0.97170000000000001</v>
      </c>
      <c r="AO6" s="107">
        <v>1.0354000000000001</v>
      </c>
      <c r="AP6" s="107">
        <v>1.1024</v>
      </c>
      <c r="AQ6" s="107">
        <v>1.1729000000000001</v>
      </c>
      <c r="AR6" s="107">
        <v>1.2468999999999999</v>
      </c>
      <c r="AS6" s="107">
        <v>1.3248</v>
      </c>
      <c r="AT6" s="107">
        <v>1.4066000000000001</v>
      </c>
      <c r="AU6" s="107">
        <v>1.4925999999999999</v>
      </c>
      <c r="AV6" s="107">
        <v>1.5829</v>
      </c>
      <c r="AW6" s="107">
        <v>1.6777</v>
      </c>
      <c r="AX6" s="107">
        <v>1.7773000000000001</v>
      </c>
      <c r="AY6" s="107">
        <v>1.8817999999999999</v>
      </c>
    </row>
    <row r="7" spans="1:51" x14ac:dyDescent="0.15">
      <c r="A7" s="107">
        <v>6</v>
      </c>
      <c r="D7" s="107">
        <v>8.3000000000000001E-3</v>
      </c>
      <c r="E7" s="107">
        <v>1.43E-2</v>
      </c>
      <c r="F7" s="107">
        <v>2.18E-2</v>
      </c>
      <c r="G7" s="107">
        <v>3.0499999999999999E-2</v>
      </c>
      <c r="H7" s="107">
        <v>4.0500000000000001E-2</v>
      </c>
      <c r="I7" s="107">
        <v>5.1700000000000003E-2</v>
      </c>
      <c r="J7" s="107">
        <v>6.4000000000000001E-2</v>
      </c>
      <c r="K7" s="107">
        <v>7.7499999999999999E-2</v>
      </c>
      <c r="L7" s="107">
        <v>9.1999999999999998E-2</v>
      </c>
      <c r="M7" s="107">
        <v>0.1076</v>
      </c>
      <c r="N7" s="107">
        <v>0.1242</v>
      </c>
      <c r="O7" s="107">
        <v>0.14199999999999999</v>
      </c>
      <c r="P7" s="107">
        <v>0.16089999999999999</v>
      </c>
      <c r="Q7" s="107">
        <v>0.18090000000000001</v>
      </c>
      <c r="R7" s="107">
        <v>0.20200000000000001</v>
      </c>
      <c r="S7" s="107">
        <v>0.2243</v>
      </c>
      <c r="T7" s="107">
        <v>0.24779999999999999</v>
      </c>
      <c r="U7" s="107">
        <v>0.27260000000000001</v>
      </c>
      <c r="V7" s="107">
        <v>0.29870000000000002</v>
      </c>
      <c r="W7" s="107">
        <v>0.3261</v>
      </c>
      <c r="X7" s="107">
        <v>0.35489999999999999</v>
      </c>
      <c r="Y7" s="107">
        <v>0.3851</v>
      </c>
      <c r="Z7" s="107">
        <v>0.4168</v>
      </c>
      <c r="AA7" s="107">
        <v>0.4501</v>
      </c>
      <c r="AB7" s="107">
        <v>0.48499999999999999</v>
      </c>
      <c r="AC7" s="107">
        <v>0.52149999999999996</v>
      </c>
      <c r="AD7" s="107">
        <v>0.55979999999999996</v>
      </c>
      <c r="AE7" s="107">
        <v>0.59989999999999999</v>
      </c>
      <c r="AF7" s="107">
        <v>0.64180000000000004</v>
      </c>
      <c r="AG7" s="107">
        <v>0.68579999999999997</v>
      </c>
      <c r="AH7" s="107">
        <v>0.73170000000000002</v>
      </c>
      <c r="AI7" s="107">
        <v>0.77980000000000005</v>
      </c>
      <c r="AJ7" s="107">
        <v>0.83009999999999995</v>
      </c>
      <c r="AK7" s="107">
        <v>0.88260000000000005</v>
      </c>
      <c r="AL7" s="107">
        <v>0.93759999999999999</v>
      </c>
      <c r="AM7" s="107">
        <v>0.995</v>
      </c>
      <c r="AN7" s="107">
        <v>1.0549999999999999</v>
      </c>
      <c r="AO7" s="107">
        <v>1.1176999999999999</v>
      </c>
      <c r="AP7" s="107">
        <v>1.1831</v>
      </c>
      <c r="AQ7" s="107">
        <v>1.2514000000000001</v>
      </c>
      <c r="AR7" s="107">
        <v>1.3228</v>
      </c>
      <c r="AS7" s="107">
        <v>1.3973</v>
      </c>
      <c r="AT7" s="107">
        <v>1.4750000000000001</v>
      </c>
      <c r="AU7" s="107">
        <v>1.5561</v>
      </c>
      <c r="AV7" s="107">
        <v>1.6407</v>
      </c>
      <c r="AW7" s="107">
        <v>1.7289000000000001</v>
      </c>
      <c r="AX7" s="107">
        <v>1.821</v>
      </c>
      <c r="AY7" s="107">
        <v>1.9169</v>
      </c>
    </row>
    <row r="8" spans="1:51" x14ac:dyDescent="0.15">
      <c r="A8" s="107">
        <v>7</v>
      </c>
      <c r="D8" s="107">
        <v>9.7999999999999997E-3</v>
      </c>
      <c r="E8" s="107">
        <v>1.7000000000000001E-2</v>
      </c>
      <c r="F8" s="107">
        <v>2.5899999999999999E-2</v>
      </c>
      <c r="G8" s="107">
        <v>3.6400000000000002E-2</v>
      </c>
      <c r="H8" s="107">
        <v>4.8399999999999999E-2</v>
      </c>
      <c r="I8" s="107">
        <v>6.1800000000000001E-2</v>
      </c>
      <c r="J8" s="107">
        <v>7.6600000000000001E-2</v>
      </c>
      <c r="K8" s="107">
        <v>9.2600000000000002E-2</v>
      </c>
      <c r="L8" s="107">
        <v>0.1099</v>
      </c>
      <c r="M8" s="107">
        <v>0.1285</v>
      </c>
      <c r="N8" s="107">
        <v>0.1482</v>
      </c>
      <c r="O8" s="107">
        <v>0.16919999999999999</v>
      </c>
      <c r="P8" s="107">
        <v>0.1913</v>
      </c>
      <c r="Q8" s="107">
        <v>0.2147</v>
      </c>
      <c r="R8" s="107">
        <v>0.23930000000000001</v>
      </c>
      <c r="S8" s="107">
        <v>0.2651</v>
      </c>
      <c r="T8" s="107">
        <v>0.29220000000000002</v>
      </c>
      <c r="U8" s="107">
        <v>0.32050000000000001</v>
      </c>
      <c r="V8" s="107">
        <v>0.35010000000000002</v>
      </c>
      <c r="W8" s="107">
        <v>0.38109999999999999</v>
      </c>
      <c r="X8" s="107">
        <v>0.41339999999999999</v>
      </c>
      <c r="Y8" s="107">
        <v>0.4471</v>
      </c>
      <c r="Z8" s="107">
        <v>0.48230000000000001</v>
      </c>
      <c r="AA8" s="107">
        <v>0.51900000000000002</v>
      </c>
      <c r="AB8" s="107">
        <v>0.55710000000000004</v>
      </c>
      <c r="AC8" s="107">
        <v>0.59689999999999999</v>
      </c>
      <c r="AD8" s="107">
        <v>0.63829999999999998</v>
      </c>
      <c r="AE8" s="107">
        <v>0.68130000000000002</v>
      </c>
      <c r="AF8" s="107">
        <v>0.72609999999999997</v>
      </c>
      <c r="AG8" s="107">
        <v>0.77270000000000005</v>
      </c>
      <c r="AH8" s="107">
        <v>0.82110000000000005</v>
      </c>
      <c r="AI8" s="107">
        <v>0.87139999999999995</v>
      </c>
      <c r="AJ8" s="107">
        <v>0.92369999999999997</v>
      </c>
      <c r="AK8" s="107">
        <v>0.97809999999999997</v>
      </c>
      <c r="AL8" s="107">
        <v>1.0345</v>
      </c>
      <c r="AM8" s="107">
        <v>1.0931999999999999</v>
      </c>
      <c r="AN8" s="107">
        <v>1.1540999999999999</v>
      </c>
      <c r="AO8" s="107">
        <v>1.2173</v>
      </c>
      <c r="AP8" s="107">
        <v>1.2828999999999999</v>
      </c>
      <c r="AQ8" s="107">
        <v>1.351</v>
      </c>
      <c r="AR8" s="107">
        <v>1.4218</v>
      </c>
      <c r="AS8" s="107">
        <v>1.4951000000000001</v>
      </c>
      <c r="AT8" s="107">
        <v>1.5711999999999999</v>
      </c>
      <c r="AU8" s="107">
        <v>1.6501999999999999</v>
      </c>
      <c r="AV8" s="107">
        <v>1.7321</v>
      </c>
      <c r="AW8" s="107">
        <v>1.8169999999999999</v>
      </c>
      <c r="AX8" s="107">
        <v>1.9051</v>
      </c>
      <c r="AY8" s="107">
        <v>1.9964</v>
      </c>
    </row>
    <row r="9" spans="1:51" x14ac:dyDescent="0.15">
      <c r="A9" s="107">
        <v>8</v>
      </c>
      <c r="D9" s="107">
        <v>1.1299999999999999E-2</v>
      </c>
      <c r="E9" s="107">
        <v>1.9699999999999999E-2</v>
      </c>
      <c r="F9" s="107">
        <v>3.0099999999999998E-2</v>
      </c>
      <c r="G9" s="107">
        <v>4.2299999999999997E-2</v>
      </c>
      <c r="H9" s="107">
        <v>5.6399999999999999E-2</v>
      </c>
      <c r="I9" s="107">
        <v>7.2099999999999997E-2</v>
      </c>
      <c r="J9" s="107">
        <v>8.9300000000000004E-2</v>
      </c>
      <c r="K9" s="107">
        <v>0.1081</v>
      </c>
      <c r="L9" s="107">
        <v>0.1283</v>
      </c>
      <c r="M9" s="107">
        <v>0.14990000000000001</v>
      </c>
      <c r="N9" s="107">
        <v>0.17280000000000001</v>
      </c>
      <c r="O9" s="107">
        <v>0.1971</v>
      </c>
      <c r="P9" s="107">
        <v>0.22270000000000001</v>
      </c>
      <c r="Q9" s="107">
        <v>0.24970000000000001</v>
      </c>
      <c r="R9" s="107">
        <v>0.27789999999999998</v>
      </c>
      <c r="S9" s="107">
        <v>0.30740000000000001</v>
      </c>
      <c r="T9" s="107">
        <v>0.3382</v>
      </c>
      <c r="U9" s="107">
        <v>0.37040000000000001</v>
      </c>
      <c r="V9" s="107">
        <v>0.40379999999999999</v>
      </c>
      <c r="W9" s="107">
        <v>0.43859999999999999</v>
      </c>
      <c r="X9" s="107">
        <v>0.4748</v>
      </c>
      <c r="Y9" s="107">
        <v>0.51239999999999997</v>
      </c>
      <c r="Z9" s="107">
        <v>0.5514</v>
      </c>
      <c r="AA9" s="107">
        <v>0.59179999999999999</v>
      </c>
      <c r="AB9" s="107">
        <v>0.63370000000000004</v>
      </c>
      <c r="AC9" s="107">
        <v>0.67710000000000004</v>
      </c>
      <c r="AD9" s="107">
        <v>0.72209999999999996</v>
      </c>
      <c r="AE9" s="107">
        <v>0.76859999999999995</v>
      </c>
      <c r="AF9" s="107">
        <v>0.81679999999999997</v>
      </c>
      <c r="AG9" s="107">
        <v>0.86660000000000004</v>
      </c>
      <c r="AH9" s="107">
        <v>0.91810000000000003</v>
      </c>
      <c r="AI9" s="107">
        <v>0.97150000000000003</v>
      </c>
      <c r="AJ9" s="107">
        <v>1.0266</v>
      </c>
      <c r="AK9" s="107">
        <v>1.0835999999999999</v>
      </c>
      <c r="AL9" s="107">
        <v>1.1424000000000001</v>
      </c>
      <c r="AM9" s="107">
        <v>1.2033</v>
      </c>
      <c r="AN9" s="107">
        <v>1.2662</v>
      </c>
      <c r="AO9" s="107">
        <v>1.3310999999999999</v>
      </c>
      <c r="AP9" s="107">
        <v>1.3982000000000001</v>
      </c>
      <c r="AQ9" s="107">
        <v>1.4675</v>
      </c>
      <c r="AR9" s="107">
        <v>1.5390999999999999</v>
      </c>
      <c r="AS9" s="107">
        <v>1.613</v>
      </c>
      <c r="AT9" s="107">
        <v>1.6893</v>
      </c>
      <c r="AU9" s="107">
        <v>1.768</v>
      </c>
      <c r="AV9" s="107">
        <v>1.8492999999999999</v>
      </c>
      <c r="AW9" s="107">
        <v>1.9332</v>
      </c>
      <c r="AX9" s="107">
        <v>2.0198</v>
      </c>
      <c r="AY9" s="107">
        <v>2.1091000000000002</v>
      </c>
    </row>
    <row r="10" spans="1:51" x14ac:dyDescent="0.15">
      <c r="A10" s="107">
        <v>9</v>
      </c>
      <c r="D10" s="107">
        <v>1.2800000000000001E-2</v>
      </c>
      <c r="E10" s="107">
        <v>2.24E-2</v>
      </c>
      <c r="F10" s="107">
        <v>3.4299999999999997E-2</v>
      </c>
      <c r="G10" s="107">
        <v>4.8300000000000003E-2</v>
      </c>
      <c r="H10" s="107">
        <v>6.4399999999999999E-2</v>
      </c>
      <c r="I10" s="107">
        <v>8.2400000000000001E-2</v>
      </c>
      <c r="J10" s="107">
        <v>0.1022</v>
      </c>
      <c r="K10" s="107">
        <v>0.1237</v>
      </c>
      <c r="L10" s="107">
        <v>0.1469</v>
      </c>
      <c r="M10" s="107">
        <v>0.1716</v>
      </c>
      <c r="N10" s="107">
        <v>0.19789999999999999</v>
      </c>
      <c r="O10" s="107">
        <v>0.22570000000000001</v>
      </c>
      <c r="P10" s="107">
        <v>0.25490000000000002</v>
      </c>
      <c r="Q10" s="107">
        <v>0.28549999999999998</v>
      </c>
      <c r="R10" s="107">
        <v>0.3175</v>
      </c>
      <c r="S10" s="107">
        <v>0.35089999999999999</v>
      </c>
      <c r="T10" s="107">
        <v>0.38569999999999999</v>
      </c>
      <c r="U10" s="107">
        <v>0.4219</v>
      </c>
      <c r="V10" s="107">
        <v>0.45939999999999998</v>
      </c>
      <c r="W10" s="107">
        <v>0.49830000000000002</v>
      </c>
      <c r="X10" s="107">
        <v>0.53859999999999997</v>
      </c>
      <c r="Y10" s="107">
        <v>0.58030000000000004</v>
      </c>
      <c r="Z10" s="107">
        <v>0.62339999999999995</v>
      </c>
      <c r="AA10" s="107">
        <v>0.66790000000000005</v>
      </c>
      <c r="AB10" s="107">
        <v>0.71389999999999998</v>
      </c>
      <c r="AC10" s="107">
        <v>0.76129999999999998</v>
      </c>
      <c r="AD10" s="107">
        <v>0.81030000000000002</v>
      </c>
      <c r="AE10" s="107">
        <v>0.86080000000000001</v>
      </c>
      <c r="AF10" s="107">
        <v>0.91279999999999994</v>
      </c>
      <c r="AG10" s="107">
        <v>0.96640000000000004</v>
      </c>
      <c r="AH10" s="107">
        <v>1.0216000000000001</v>
      </c>
      <c r="AI10" s="107">
        <v>1.0785</v>
      </c>
      <c r="AJ10" s="107">
        <v>1.137</v>
      </c>
      <c r="AK10" s="107">
        <v>1.1973</v>
      </c>
      <c r="AL10" s="107">
        <v>1.2593000000000001</v>
      </c>
      <c r="AM10" s="107">
        <v>1.3231999999999999</v>
      </c>
      <c r="AN10" s="107">
        <v>1.3888</v>
      </c>
      <c r="AO10" s="107">
        <v>1.4563999999999999</v>
      </c>
      <c r="AP10" s="107">
        <v>1.5259</v>
      </c>
      <c r="AQ10" s="107">
        <v>1.5973999999999999</v>
      </c>
      <c r="AR10" s="107">
        <v>1.6709000000000001</v>
      </c>
      <c r="AS10" s="107">
        <v>1.7464999999999999</v>
      </c>
      <c r="AT10" s="107">
        <v>1.8242</v>
      </c>
      <c r="AU10" s="107">
        <v>1.9040999999999999</v>
      </c>
      <c r="AV10" s="107">
        <v>1.9863</v>
      </c>
      <c r="AW10" s="107">
        <v>2.0707</v>
      </c>
      <c r="AX10" s="107">
        <v>2.1575000000000002</v>
      </c>
      <c r="AY10" s="107">
        <v>2.2467000000000001</v>
      </c>
    </row>
    <row r="11" spans="1:51" x14ac:dyDescent="0.15">
      <c r="A11" s="107">
        <v>10</v>
      </c>
      <c r="D11" s="107">
        <v>1.44E-2</v>
      </c>
      <c r="E11" s="107">
        <v>2.5100000000000001E-2</v>
      </c>
      <c r="F11" s="107">
        <v>3.85E-2</v>
      </c>
      <c r="G11" s="107">
        <v>5.4300000000000001E-2</v>
      </c>
      <c r="H11" s="107">
        <v>7.2499999999999995E-2</v>
      </c>
      <c r="I11" s="107">
        <v>9.2799999999999994E-2</v>
      </c>
      <c r="J11" s="107">
        <v>0.1152</v>
      </c>
      <c r="K11" s="107">
        <v>0.1396</v>
      </c>
      <c r="L11" s="107">
        <v>0.16569999999999999</v>
      </c>
      <c r="M11" s="107">
        <v>0.19370000000000001</v>
      </c>
      <c r="N11" s="107">
        <v>0.22339999999999999</v>
      </c>
      <c r="O11" s="107">
        <v>0.25469999999999998</v>
      </c>
      <c r="P11" s="107">
        <v>0.28760000000000002</v>
      </c>
      <c r="Q11" s="107">
        <v>0.32200000000000001</v>
      </c>
      <c r="R11" s="107">
        <v>0.35799999999999998</v>
      </c>
      <c r="S11" s="107">
        <v>0.39539999999999997</v>
      </c>
      <c r="T11" s="107">
        <v>0.43430000000000002</v>
      </c>
      <c r="U11" s="107">
        <v>0.47470000000000001</v>
      </c>
      <c r="V11" s="107">
        <v>0.51649999999999996</v>
      </c>
      <c r="W11" s="107">
        <v>0.55969999999999998</v>
      </c>
      <c r="X11" s="107">
        <v>0.60440000000000005</v>
      </c>
      <c r="Y11" s="107">
        <v>0.65039999999999998</v>
      </c>
      <c r="Z11" s="107">
        <v>0.69789999999999996</v>
      </c>
      <c r="AA11" s="107">
        <v>0.74680000000000002</v>
      </c>
      <c r="AB11" s="107">
        <v>0.79720000000000002</v>
      </c>
      <c r="AC11" s="107">
        <v>0.84899999999999998</v>
      </c>
      <c r="AD11" s="107">
        <v>0.90229999999999999</v>
      </c>
      <c r="AE11" s="107">
        <v>0.95699999999999996</v>
      </c>
      <c r="AF11" s="107">
        <v>1.0133000000000001</v>
      </c>
      <c r="AG11" s="107">
        <v>1.0710999999999999</v>
      </c>
      <c r="AH11" s="107">
        <v>1.1304000000000001</v>
      </c>
      <c r="AI11" s="107">
        <v>1.1913</v>
      </c>
      <c r="AJ11" s="107">
        <v>1.2537</v>
      </c>
      <c r="AK11" s="107">
        <v>1.3178000000000001</v>
      </c>
      <c r="AL11" s="107">
        <v>1.3835999999999999</v>
      </c>
      <c r="AM11" s="107">
        <v>1.4510000000000001</v>
      </c>
      <c r="AN11" s="107">
        <v>1.5201</v>
      </c>
      <c r="AO11" s="107">
        <v>1.591</v>
      </c>
      <c r="AP11" s="107">
        <v>1.6636</v>
      </c>
      <c r="AQ11" s="107">
        <v>1.7381</v>
      </c>
      <c r="AR11" s="107">
        <v>1.8144</v>
      </c>
      <c r="AS11" s="107">
        <v>1.8925000000000001</v>
      </c>
      <c r="AT11" s="107">
        <v>1.9726999999999999</v>
      </c>
      <c r="AU11" s="107">
        <v>2.0547</v>
      </c>
      <c r="AV11" s="107">
        <v>2.1387999999999998</v>
      </c>
      <c r="AW11" s="107">
        <v>2.2248999999999999</v>
      </c>
      <c r="AX11" s="107">
        <v>2.3130999999999999</v>
      </c>
      <c r="AY11" s="107">
        <v>2.4035000000000002</v>
      </c>
    </row>
    <row r="12" spans="1:51" x14ac:dyDescent="0.15">
      <c r="A12" s="107">
        <v>11</v>
      </c>
      <c r="D12" s="107">
        <v>1.5900000000000001E-2</v>
      </c>
      <c r="E12" s="107">
        <v>2.7799999999999998E-2</v>
      </c>
      <c r="F12" s="107">
        <v>4.2700000000000002E-2</v>
      </c>
      <c r="G12" s="107">
        <v>6.0400000000000002E-2</v>
      </c>
      <c r="H12" s="107">
        <v>8.0600000000000005E-2</v>
      </c>
      <c r="I12" s="107">
        <v>0.1033</v>
      </c>
      <c r="J12" s="107">
        <v>0.1283</v>
      </c>
      <c r="K12" s="107">
        <v>0.1555</v>
      </c>
      <c r="L12" s="107">
        <v>0.18479999999999999</v>
      </c>
      <c r="M12" s="107">
        <v>0.216</v>
      </c>
      <c r="N12" s="107">
        <v>0.24909999999999999</v>
      </c>
      <c r="O12" s="107">
        <v>0.28410000000000002</v>
      </c>
      <c r="P12" s="107">
        <v>0.32079999999999997</v>
      </c>
      <c r="Q12" s="107">
        <v>0.35909999999999997</v>
      </c>
      <c r="R12" s="107">
        <v>0.3992</v>
      </c>
      <c r="S12" s="107">
        <v>0.44080000000000003</v>
      </c>
      <c r="T12" s="107">
        <v>0.48399999999999999</v>
      </c>
      <c r="U12" s="107">
        <v>0.52869999999999995</v>
      </c>
      <c r="V12" s="107">
        <v>0.57489999999999997</v>
      </c>
      <c r="W12" s="107">
        <v>0.62260000000000004</v>
      </c>
      <c r="X12" s="107">
        <v>0.67179999999999995</v>
      </c>
      <c r="Y12" s="107">
        <v>0.72240000000000004</v>
      </c>
      <c r="Z12" s="107">
        <v>0.77449999999999997</v>
      </c>
      <c r="AA12" s="107">
        <v>0.82809999999999995</v>
      </c>
      <c r="AB12" s="107">
        <v>0.8831</v>
      </c>
      <c r="AC12" s="107">
        <v>0.9395</v>
      </c>
      <c r="AD12" s="107">
        <v>0.99739999999999995</v>
      </c>
      <c r="AE12" s="107">
        <v>1.0567</v>
      </c>
      <c r="AF12" s="107">
        <v>1.1175999999999999</v>
      </c>
      <c r="AG12" s="107">
        <v>1.1798999999999999</v>
      </c>
      <c r="AH12" s="107">
        <v>1.2436</v>
      </c>
      <c r="AI12" s="107">
        <v>1.3089</v>
      </c>
      <c r="AJ12" s="107">
        <v>1.3756999999999999</v>
      </c>
      <c r="AK12" s="107">
        <v>1.4440999999999999</v>
      </c>
      <c r="AL12" s="107">
        <v>1.514</v>
      </c>
      <c r="AM12" s="107">
        <v>1.5854999999999999</v>
      </c>
      <c r="AN12" s="107">
        <v>1.6585000000000001</v>
      </c>
      <c r="AO12" s="107">
        <v>1.7332000000000001</v>
      </c>
      <c r="AP12" s="107">
        <v>1.8096000000000001</v>
      </c>
      <c r="AQ12" s="107">
        <v>1.8875999999999999</v>
      </c>
      <c r="AR12" s="107">
        <v>1.9673</v>
      </c>
      <c r="AS12" s="107">
        <v>2.0488</v>
      </c>
      <c r="AT12" s="107">
        <v>2.1320000000000001</v>
      </c>
      <c r="AU12" s="107">
        <v>2.2170000000000001</v>
      </c>
      <c r="AV12" s="107">
        <v>2.3037999999999998</v>
      </c>
      <c r="AW12" s="107">
        <v>2.3925000000000001</v>
      </c>
      <c r="AX12" s="107">
        <v>2.4830000000000001</v>
      </c>
      <c r="AY12" s="107">
        <v>2.5754999999999999</v>
      </c>
    </row>
    <row r="13" spans="1:51" x14ac:dyDescent="0.15">
      <c r="A13" s="107">
        <v>12</v>
      </c>
      <c r="D13" s="107">
        <v>1.7399999999999999E-2</v>
      </c>
      <c r="E13" s="107">
        <v>3.0499999999999999E-2</v>
      </c>
      <c r="F13" s="107">
        <v>4.6899999999999997E-2</v>
      </c>
      <c r="G13" s="107">
        <v>6.6400000000000001E-2</v>
      </c>
      <c r="H13" s="107">
        <v>8.8800000000000004E-2</v>
      </c>
      <c r="I13" s="107">
        <v>0.1139</v>
      </c>
      <c r="J13" s="107">
        <v>0.14149999999999999</v>
      </c>
      <c r="K13" s="107">
        <v>0.1716</v>
      </c>
      <c r="L13" s="107">
        <v>0.20399999999999999</v>
      </c>
      <c r="M13" s="107">
        <v>0.23849999999999999</v>
      </c>
      <c r="N13" s="107">
        <v>0.2752</v>
      </c>
      <c r="O13" s="107">
        <v>0.31380000000000002</v>
      </c>
      <c r="P13" s="107">
        <v>0.35439999999999999</v>
      </c>
      <c r="Q13" s="107">
        <v>0.39679999999999999</v>
      </c>
      <c r="R13" s="107">
        <v>0.44090000000000001</v>
      </c>
      <c r="S13" s="107">
        <v>0.48680000000000001</v>
      </c>
      <c r="T13" s="107">
        <v>0.53439999999999999</v>
      </c>
      <c r="U13" s="107">
        <v>0.58360000000000001</v>
      </c>
      <c r="V13" s="107">
        <v>0.63439999999999996</v>
      </c>
      <c r="W13" s="107">
        <v>0.68669999999999998</v>
      </c>
      <c r="X13" s="107">
        <v>0.74060000000000004</v>
      </c>
      <c r="Y13" s="107">
        <v>0.79600000000000004</v>
      </c>
      <c r="Z13" s="107">
        <v>0.85289999999999999</v>
      </c>
      <c r="AA13" s="107">
        <v>0.9113</v>
      </c>
      <c r="AB13" s="107">
        <v>0.97109999999999996</v>
      </c>
      <c r="AC13" s="107">
        <v>1.0324</v>
      </c>
      <c r="AD13" s="107">
        <v>1.0952</v>
      </c>
      <c r="AE13" s="107">
        <v>1.1594</v>
      </c>
      <c r="AF13" s="107">
        <v>1.2250000000000001</v>
      </c>
      <c r="AG13" s="107">
        <v>1.2921</v>
      </c>
      <c r="AH13" s="107">
        <v>1.3607</v>
      </c>
      <c r="AI13" s="107">
        <v>1.4307000000000001</v>
      </c>
      <c r="AJ13" s="107">
        <v>1.5022</v>
      </c>
      <c r="AK13" s="107">
        <v>1.5750999999999999</v>
      </c>
      <c r="AL13" s="107">
        <v>1.6496</v>
      </c>
      <c r="AM13" s="107">
        <v>1.7255</v>
      </c>
      <c r="AN13" s="107">
        <v>1.8029999999999999</v>
      </c>
      <c r="AO13" s="107">
        <v>1.8819999999999999</v>
      </c>
      <c r="AP13" s="107">
        <v>1.9624999999999999</v>
      </c>
      <c r="AQ13" s="107">
        <v>2.0446</v>
      </c>
      <c r="AR13" s="107">
        <v>2.1282000000000001</v>
      </c>
      <c r="AS13" s="107">
        <v>2.2134999999999998</v>
      </c>
      <c r="AT13" s="107">
        <v>2.3003999999999998</v>
      </c>
      <c r="AU13" s="107">
        <v>2.3889</v>
      </c>
      <c r="AV13" s="107">
        <v>2.4790999999999999</v>
      </c>
      <c r="AW13" s="107">
        <v>2.5710000000000002</v>
      </c>
      <c r="AX13" s="107">
        <v>2.6646000000000001</v>
      </c>
      <c r="AY13" s="107">
        <v>2.76</v>
      </c>
    </row>
    <row r="14" spans="1:51" x14ac:dyDescent="0.15">
      <c r="A14" s="107">
        <v>13</v>
      </c>
      <c r="D14" s="107">
        <v>1.9E-2</v>
      </c>
      <c r="E14" s="107">
        <v>3.3300000000000003E-2</v>
      </c>
      <c r="F14" s="107">
        <v>5.1200000000000002E-2</v>
      </c>
      <c r="G14" s="107">
        <v>7.2499999999999995E-2</v>
      </c>
      <c r="H14" s="107">
        <v>9.7000000000000003E-2</v>
      </c>
      <c r="I14" s="107">
        <v>0.1244</v>
      </c>
      <c r="J14" s="107">
        <v>0.15479999999999999</v>
      </c>
      <c r="K14" s="107">
        <v>0.18779999999999999</v>
      </c>
      <c r="L14" s="107">
        <v>0.2233</v>
      </c>
      <c r="M14" s="107">
        <v>0.26119999999999999</v>
      </c>
      <c r="N14" s="107">
        <v>0.3014</v>
      </c>
      <c r="O14" s="107">
        <v>0.34379999999999999</v>
      </c>
      <c r="P14" s="107">
        <v>0.38829999999999998</v>
      </c>
      <c r="Q14" s="107">
        <v>0.43480000000000002</v>
      </c>
      <c r="R14" s="107">
        <v>0.48320000000000002</v>
      </c>
      <c r="S14" s="107">
        <v>0.53349999999999997</v>
      </c>
      <c r="T14" s="107">
        <v>0.58550000000000002</v>
      </c>
      <c r="U14" s="107">
        <v>0.63929999999999998</v>
      </c>
      <c r="V14" s="107">
        <v>0.69479999999999997</v>
      </c>
      <c r="W14" s="107">
        <v>0.75190000000000001</v>
      </c>
      <c r="X14" s="107">
        <v>0.81069999999999998</v>
      </c>
      <c r="Y14" s="107">
        <v>0.871</v>
      </c>
      <c r="Z14" s="107">
        <v>0.93279999999999996</v>
      </c>
      <c r="AA14" s="107">
        <v>0.99619999999999997</v>
      </c>
      <c r="AB14" s="107">
        <v>1.0610999999999999</v>
      </c>
      <c r="AC14" s="107">
        <v>1.1274999999999999</v>
      </c>
      <c r="AD14" s="107">
        <v>1.1953</v>
      </c>
      <c r="AE14" s="107">
        <v>1.2645999999999999</v>
      </c>
      <c r="AF14" s="107">
        <v>1.3352999999999999</v>
      </c>
      <c r="AG14" s="107">
        <v>1.4074</v>
      </c>
      <c r="AH14" s="107">
        <v>1.4810000000000001</v>
      </c>
      <c r="AI14" s="107">
        <v>1.556</v>
      </c>
      <c r="AJ14" s="107">
        <v>1.6325000000000001</v>
      </c>
      <c r="AK14" s="107">
        <v>1.7102999999999999</v>
      </c>
      <c r="AL14" s="107">
        <v>1.7896000000000001</v>
      </c>
      <c r="AM14" s="107">
        <v>1.8704000000000001</v>
      </c>
      <c r="AN14" s="107">
        <v>1.9525999999999999</v>
      </c>
      <c r="AO14" s="107">
        <v>2.0362</v>
      </c>
      <c r="AP14" s="107">
        <v>2.1213000000000002</v>
      </c>
      <c r="AQ14" s="107">
        <v>2.2079</v>
      </c>
      <c r="AR14" s="107">
        <v>2.2959000000000001</v>
      </c>
      <c r="AS14" s="107">
        <v>2.3854000000000002</v>
      </c>
      <c r="AT14" s="107">
        <v>2.4765000000000001</v>
      </c>
      <c r="AU14" s="107">
        <v>2.569</v>
      </c>
      <c r="AV14" s="107">
        <v>2.6631</v>
      </c>
      <c r="AW14" s="107">
        <v>2.7587999999999999</v>
      </c>
      <c r="AX14" s="107">
        <v>2.8559999999999999</v>
      </c>
      <c r="AY14" s="107">
        <v>2.9548000000000001</v>
      </c>
    </row>
    <row r="15" spans="1:51" x14ac:dyDescent="0.15">
      <c r="A15" s="107">
        <v>14</v>
      </c>
      <c r="D15" s="107">
        <v>2.0500000000000001E-2</v>
      </c>
      <c r="E15" s="107">
        <v>3.5999999999999997E-2</v>
      </c>
      <c r="F15" s="107">
        <v>5.5399999999999998E-2</v>
      </c>
      <c r="G15" s="107">
        <v>7.8600000000000003E-2</v>
      </c>
      <c r="H15" s="107">
        <v>0.1052</v>
      </c>
      <c r="I15" s="107">
        <v>0.1351</v>
      </c>
      <c r="J15" s="107">
        <v>0.1681</v>
      </c>
      <c r="K15" s="107">
        <v>0.20399999999999999</v>
      </c>
      <c r="L15" s="107">
        <v>0.2427</v>
      </c>
      <c r="M15" s="107">
        <v>0.28399999999999997</v>
      </c>
      <c r="N15" s="107">
        <v>0.32779999999999998</v>
      </c>
      <c r="O15" s="107">
        <v>0.374</v>
      </c>
      <c r="P15" s="107">
        <v>0.42249999999999999</v>
      </c>
      <c r="Q15" s="107">
        <v>0.47310000000000002</v>
      </c>
      <c r="R15" s="107">
        <v>0.52590000000000003</v>
      </c>
      <c r="S15" s="107">
        <v>0.5806</v>
      </c>
      <c r="T15" s="107">
        <v>0.63719999999999999</v>
      </c>
      <c r="U15" s="107">
        <v>0.69569999999999999</v>
      </c>
      <c r="V15" s="107">
        <v>0.75600000000000001</v>
      </c>
      <c r="W15" s="107">
        <v>0.81799999999999995</v>
      </c>
      <c r="X15" s="107">
        <v>0.88170000000000004</v>
      </c>
      <c r="Y15" s="107">
        <v>0.94710000000000005</v>
      </c>
      <c r="Z15" s="107">
        <v>1.0141</v>
      </c>
      <c r="AA15" s="107">
        <v>1.0826</v>
      </c>
      <c r="AB15" s="107">
        <v>1.1527000000000001</v>
      </c>
      <c r="AC15" s="107">
        <v>1.2242999999999999</v>
      </c>
      <c r="AD15" s="107">
        <v>1.2974000000000001</v>
      </c>
      <c r="AE15" s="107">
        <v>1.3718999999999999</v>
      </c>
      <c r="AF15" s="107">
        <v>1.4479</v>
      </c>
      <c r="AG15" s="107">
        <v>1.5253000000000001</v>
      </c>
      <c r="AH15" s="107">
        <v>1.6042000000000001</v>
      </c>
      <c r="AI15" s="107">
        <v>1.6843999999999999</v>
      </c>
      <c r="AJ15" s="107">
        <v>1.7661</v>
      </c>
      <c r="AK15" s="107">
        <v>1.8491</v>
      </c>
      <c r="AL15" s="107">
        <v>1.9335</v>
      </c>
      <c r="AM15" s="107">
        <v>2.0194000000000001</v>
      </c>
      <c r="AN15" s="107">
        <v>2.1065999999999998</v>
      </c>
      <c r="AO15" s="107">
        <v>2.1951999999999998</v>
      </c>
      <c r="AP15" s="107">
        <v>2.2852000000000001</v>
      </c>
      <c r="AQ15" s="107">
        <v>2.3765999999999998</v>
      </c>
      <c r="AR15" s="107">
        <v>2.4693000000000001</v>
      </c>
      <c r="AS15" s="107">
        <v>2.5634999999999999</v>
      </c>
      <c r="AT15" s="107">
        <v>2.6591</v>
      </c>
      <c r="AU15" s="107">
        <v>2.7561</v>
      </c>
      <c r="AV15" s="107">
        <v>2.8544999999999998</v>
      </c>
      <c r="AW15" s="107">
        <v>2.9544000000000001</v>
      </c>
      <c r="AX15" s="107">
        <v>3.0556999999999999</v>
      </c>
      <c r="AY15" s="107">
        <v>3.1585000000000001</v>
      </c>
    </row>
    <row r="16" spans="1:51" x14ac:dyDescent="0.15">
      <c r="A16" s="107">
        <v>15</v>
      </c>
      <c r="D16" s="107">
        <v>2.1999999999999999E-2</v>
      </c>
      <c r="E16" s="107">
        <v>3.8699999999999998E-2</v>
      </c>
      <c r="F16" s="107">
        <v>5.9700000000000003E-2</v>
      </c>
      <c r="G16" s="107">
        <v>8.4599999999999995E-2</v>
      </c>
      <c r="H16" s="107">
        <v>0.1134</v>
      </c>
      <c r="I16" s="107">
        <v>0.1457</v>
      </c>
      <c r="J16" s="107">
        <v>0.18140000000000001</v>
      </c>
      <c r="K16" s="107">
        <v>0.2203</v>
      </c>
      <c r="L16" s="107">
        <v>0.26219999999999999</v>
      </c>
      <c r="M16" s="107">
        <v>0.30690000000000001</v>
      </c>
      <c r="N16" s="107">
        <v>0.35439999999999999</v>
      </c>
      <c r="O16" s="107">
        <v>0.40439999999999998</v>
      </c>
      <c r="P16" s="107">
        <v>0.45700000000000002</v>
      </c>
      <c r="Q16" s="107">
        <v>0.51180000000000003</v>
      </c>
      <c r="R16" s="107">
        <v>0.56889999999999996</v>
      </c>
      <c r="S16" s="107">
        <v>0.62809999999999999</v>
      </c>
      <c r="T16" s="107">
        <v>0.68940000000000001</v>
      </c>
      <c r="U16" s="107">
        <v>0.75270000000000004</v>
      </c>
      <c r="V16" s="107">
        <v>0.81789999999999996</v>
      </c>
      <c r="W16" s="107">
        <v>0.88490000000000002</v>
      </c>
      <c r="X16" s="107">
        <v>0.95369999999999999</v>
      </c>
      <c r="Y16" s="107">
        <v>1.0242</v>
      </c>
      <c r="Z16" s="107">
        <v>1.0964</v>
      </c>
      <c r="AA16" s="107">
        <v>1.1702999999999999</v>
      </c>
      <c r="AB16" s="107">
        <v>1.2457</v>
      </c>
      <c r="AC16" s="107">
        <v>1.3226</v>
      </c>
      <c r="AD16" s="107">
        <v>1.4011</v>
      </c>
      <c r="AE16" s="107">
        <v>1.4811000000000001</v>
      </c>
      <c r="AF16" s="107">
        <v>1.5626</v>
      </c>
      <c r="AG16" s="107">
        <v>1.6455</v>
      </c>
      <c r="AH16" s="107">
        <v>1.7298</v>
      </c>
      <c r="AI16" s="107">
        <v>1.8154999999999999</v>
      </c>
      <c r="AJ16" s="107">
        <v>1.9025000000000001</v>
      </c>
      <c r="AK16" s="107">
        <v>1.9910000000000001</v>
      </c>
      <c r="AL16" s="107">
        <v>2.0808</v>
      </c>
      <c r="AM16" s="107">
        <v>2.1720000000000002</v>
      </c>
      <c r="AN16" s="107">
        <v>2.2645</v>
      </c>
      <c r="AO16" s="107">
        <v>2.3582999999999998</v>
      </c>
      <c r="AP16" s="107">
        <v>2.4535</v>
      </c>
      <c r="AQ16" s="107">
        <v>2.5499999999999998</v>
      </c>
      <c r="AR16" s="107">
        <v>2.6478000000000002</v>
      </c>
      <c r="AS16" s="107">
        <v>2.7469999999999999</v>
      </c>
      <c r="AT16" s="107">
        <v>2.8473999999999999</v>
      </c>
      <c r="AU16" s="107">
        <v>2.9491999999999998</v>
      </c>
      <c r="AV16" s="107">
        <v>3.0524</v>
      </c>
      <c r="AW16" s="107">
        <v>3.1568000000000001</v>
      </c>
      <c r="AX16" s="107">
        <v>3.2625999999999999</v>
      </c>
      <c r="AY16" s="107">
        <v>3.3698000000000001</v>
      </c>
    </row>
    <row r="17" spans="1:51" x14ac:dyDescent="0.15">
      <c r="A17" s="107">
        <v>16</v>
      </c>
      <c r="D17" s="107">
        <v>2.3599999999999999E-2</v>
      </c>
      <c r="E17" s="107">
        <v>4.1500000000000002E-2</v>
      </c>
      <c r="F17" s="107">
        <v>6.3899999999999998E-2</v>
      </c>
      <c r="G17" s="107">
        <v>9.0700000000000003E-2</v>
      </c>
      <c r="H17" s="107">
        <v>0.1216</v>
      </c>
      <c r="I17" s="107">
        <v>0.15640000000000001</v>
      </c>
      <c r="J17" s="107">
        <v>0.1948</v>
      </c>
      <c r="K17" s="107">
        <v>0.2366</v>
      </c>
      <c r="L17" s="107">
        <v>0.28170000000000001</v>
      </c>
      <c r="M17" s="107">
        <v>0.33</v>
      </c>
      <c r="N17" s="107">
        <v>0.38109999999999999</v>
      </c>
      <c r="O17" s="107">
        <v>0.435</v>
      </c>
      <c r="P17" s="107">
        <v>0.49159999999999998</v>
      </c>
      <c r="Q17" s="107">
        <v>0.55069999999999997</v>
      </c>
      <c r="R17" s="107">
        <v>0.61219999999999997</v>
      </c>
      <c r="S17" s="107">
        <v>0.67600000000000005</v>
      </c>
      <c r="T17" s="107">
        <v>0.74199999999999999</v>
      </c>
      <c r="U17" s="107">
        <v>0.81020000000000003</v>
      </c>
      <c r="V17" s="107">
        <v>0.88029999999999997</v>
      </c>
      <c r="W17" s="107">
        <v>0.95240000000000002</v>
      </c>
      <c r="X17" s="107">
        <v>1.0264</v>
      </c>
      <c r="Y17" s="107">
        <v>1.1022000000000001</v>
      </c>
      <c r="Z17" s="107">
        <v>1.1798</v>
      </c>
      <c r="AA17" s="107">
        <v>1.2589999999999999</v>
      </c>
      <c r="AB17" s="107">
        <v>1.3399000000000001</v>
      </c>
      <c r="AC17" s="107">
        <v>1.4224000000000001</v>
      </c>
      <c r="AD17" s="107">
        <v>1.5064</v>
      </c>
      <c r="AE17" s="107">
        <v>1.5920000000000001</v>
      </c>
      <c r="AF17" s="107">
        <v>1.6791</v>
      </c>
      <c r="AG17" s="107">
        <v>1.7676000000000001</v>
      </c>
      <c r="AH17" s="107">
        <v>1.8574999999999999</v>
      </c>
      <c r="AI17" s="107">
        <v>1.9488000000000001</v>
      </c>
      <c r="AJ17" s="107">
        <v>2.0415999999999999</v>
      </c>
      <c r="AK17" s="107">
        <v>2.1356000000000002</v>
      </c>
      <c r="AL17" s="107">
        <v>2.2309999999999999</v>
      </c>
      <c r="AM17" s="107">
        <v>2.3277000000000001</v>
      </c>
      <c r="AN17" s="107">
        <v>2.4258000000000002</v>
      </c>
      <c r="AO17" s="107">
        <v>2.5251000000000001</v>
      </c>
      <c r="AP17" s="107">
        <v>2.6257000000000001</v>
      </c>
      <c r="AQ17" s="107">
        <v>2.7275999999999998</v>
      </c>
      <c r="AR17" s="107">
        <v>2.8307000000000002</v>
      </c>
      <c r="AS17" s="107">
        <v>2.9350999999999998</v>
      </c>
      <c r="AT17" s="107">
        <v>3.0407000000000002</v>
      </c>
      <c r="AU17" s="107">
        <v>3.1476000000000002</v>
      </c>
      <c r="AV17" s="107">
        <v>3.2557999999999998</v>
      </c>
      <c r="AW17" s="107">
        <v>3.3652000000000002</v>
      </c>
      <c r="AX17" s="107">
        <v>3.4758</v>
      </c>
      <c r="AY17" s="107">
        <v>3.5876999999999999</v>
      </c>
    </row>
    <row r="18" spans="1:51" x14ac:dyDescent="0.15">
      <c r="A18" s="107">
        <v>17</v>
      </c>
      <c r="D18" s="107">
        <v>2.5100000000000001E-2</v>
      </c>
      <c r="E18" s="107">
        <v>4.4200000000000003E-2</v>
      </c>
      <c r="F18" s="107">
        <v>6.8199999999999997E-2</v>
      </c>
      <c r="G18" s="107">
        <v>9.6799999999999997E-2</v>
      </c>
      <c r="H18" s="107">
        <v>0.12989999999999999</v>
      </c>
      <c r="I18" s="107">
        <v>0.1671</v>
      </c>
      <c r="J18" s="107">
        <v>0.2082</v>
      </c>
      <c r="K18" s="107">
        <v>0.253</v>
      </c>
      <c r="L18" s="107">
        <v>0.3014</v>
      </c>
      <c r="M18" s="107">
        <v>0.35310000000000002</v>
      </c>
      <c r="N18" s="107">
        <v>0.40789999999999998</v>
      </c>
      <c r="O18" s="107">
        <v>0.4657</v>
      </c>
      <c r="P18" s="107">
        <v>0.52639999999999998</v>
      </c>
      <c r="Q18" s="107">
        <v>0.58979999999999999</v>
      </c>
      <c r="R18" s="107">
        <v>0.65580000000000005</v>
      </c>
      <c r="S18" s="107">
        <v>0.72430000000000005</v>
      </c>
      <c r="T18" s="107">
        <v>0.79510000000000003</v>
      </c>
      <c r="U18" s="107">
        <v>0.86809999999999998</v>
      </c>
      <c r="V18" s="107">
        <v>0.94330000000000003</v>
      </c>
      <c r="W18" s="107">
        <v>1.0206</v>
      </c>
      <c r="X18" s="107">
        <v>1.0998000000000001</v>
      </c>
      <c r="Y18" s="107">
        <v>1.181</v>
      </c>
      <c r="Z18" s="107">
        <v>1.264</v>
      </c>
      <c r="AA18" s="107">
        <v>1.3487</v>
      </c>
      <c r="AB18" s="107">
        <v>1.4352</v>
      </c>
      <c r="AC18" s="107">
        <v>1.5233000000000001</v>
      </c>
      <c r="AD18" s="107">
        <v>1.6131</v>
      </c>
      <c r="AE18" s="107">
        <v>1.7042999999999999</v>
      </c>
      <c r="AF18" s="107">
        <v>1.7971999999999999</v>
      </c>
      <c r="AG18" s="107">
        <v>1.8914</v>
      </c>
      <c r="AH18" s="107">
        <v>1.9872000000000001</v>
      </c>
      <c r="AI18" s="107">
        <v>2.0842999999999998</v>
      </c>
      <c r="AJ18" s="107">
        <v>2.1827999999999999</v>
      </c>
      <c r="AK18" s="107">
        <v>2.2827000000000002</v>
      </c>
      <c r="AL18" s="107">
        <v>2.3837999999999999</v>
      </c>
      <c r="AM18" s="107">
        <v>2.4863</v>
      </c>
      <c r="AN18" s="107">
        <v>2.59</v>
      </c>
      <c r="AO18" s="107">
        <v>2.6951000000000001</v>
      </c>
      <c r="AP18" s="107">
        <v>2.8012999999999999</v>
      </c>
      <c r="AQ18" s="107">
        <v>2.9087999999999998</v>
      </c>
      <c r="AR18" s="107">
        <v>3.0175000000000001</v>
      </c>
      <c r="AS18" s="107">
        <v>3.1274000000000002</v>
      </c>
      <c r="AT18" s="107">
        <v>3.2383999999999999</v>
      </c>
      <c r="AU18" s="107">
        <v>3.3506999999999998</v>
      </c>
      <c r="AV18" s="107">
        <v>3.4641000000000002</v>
      </c>
      <c r="AW18" s="107">
        <v>3.5788000000000002</v>
      </c>
      <c r="AX18" s="107">
        <v>3.6945000000000001</v>
      </c>
      <c r="AY18" s="107">
        <v>3.8113999999999999</v>
      </c>
    </row>
    <row r="19" spans="1:51" x14ac:dyDescent="0.15">
      <c r="A19" s="107">
        <v>18</v>
      </c>
      <c r="D19" s="107">
        <v>2.6700000000000002E-2</v>
      </c>
      <c r="E19" s="107">
        <v>4.6899999999999997E-2</v>
      </c>
      <c r="F19" s="107">
        <v>7.2499999999999995E-2</v>
      </c>
      <c r="G19" s="107">
        <v>0.10290000000000001</v>
      </c>
      <c r="H19" s="107">
        <v>0.1381</v>
      </c>
      <c r="I19" s="107">
        <v>0.17780000000000001</v>
      </c>
      <c r="J19" s="107">
        <v>0.22159999999999999</v>
      </c>
      <c r="K19" s="107">
        <v>0.26939999999999997</v>
      </c>
      <c r="L19" s="107">
        <v>0.32100000000000001</v>
      </c>
      <c r="M19" s="107">
        <v>0.37619999999999998</v>
      </c>
      <c r="N19" s="107">
        <v>0.43480000000000002</v>
      </c>
      <c r="O19" s="107">
        <v>0.49659999999999999</v>
      </c>
      <c r="P19" s="107">
        <v>0.56140000000000001</v>
      </c>
      <c r="Q19" s="107">
        <v>0.62909999999999999</v>
      </c>
      <c r="R19" s="107">
        <v>0.6996</v>
      </c>
      <c r="S19" s="107">
        <v>0.77280000000000004</v>
      </c>
      <c r="T19" s="107">
        <v>0.84840000000000004</v>
      </c>
      <c r="U19" s="107">
        <v>0.9264</v>
      </c>
      <c r="V19" s="107">
        <v>1.0066999999999999</v>
      </c>
      <c r="W19" s="107">
        <v>1.0891999999999999</v>
      </c>
      <c r="X19" s="107">
        <v>1.1738</v>
      </c>
      <c r="Y19" s="107">
        <v>1.2604</v>
      </c>
      <c r="Z19" s="107">
        <v>1.3489</v>
      </c>
      <c r="AA19" s="107">
        <v>1.4393</v>
      </c>
      <c r="AB19" s="107">
        <v>1.5314000000000001</v>
      </c>
      <c r="AC19" s="107">
        <v>1.6253</v>
      </c>
      <c r="AD19" s="107">
        <v>1.7208000000000001</v>
      </c>
      <c r="AE19" s="107">
        <v>1.8180000000000001</v>
      </c>
      <c r="AF19" s="107">
        <v>1.9167000000000001</v>
      </c>
      <c r="AG19" s="107">
        <v>2.0169000000000001</v>
      </c>
      <c r="AH19" s="107">
        <v>2.1185</v>
      </c>
      <c r="AI19" s="107">
        <v>2.2216</v>
      </c>
      <c r="AJ19" s="107">
        <v>2.3260000000000001</v>
      </c>
      <c r="AK19" s="107">
        <v>2.4318</v>
      </c>
      <c r="AL19" s="107">
        <v>2.5390000000000001</v>
      </c>
      <c r="AM19" s="107">
        <v>2.6474000000000002</v>
      </c>
      <c r="AN19" s="107">
        <v>2.7570000000000001</v>
      </c>
      <c r="AO19" s="107">
        <v>2.8679000000000001</v>
      </c>
      <c r="AP19" s="107">
        <v>2.98</v>
      </c>
      <c r="AQ19" s="107">
        <v>3.0933000000000002</v>
      </c>
      <c r="AR19" s="107">
        <v>3.2077</v>
      </c>
      <c r="AS19" s="107">
        <v>3.3233000000000001</v>
      </c>
      <c r="AT19" s="107">
        <v>3.4401000000000002</v>
      </c>
      <c r="AU19" s="107">
        <v>3.5579000000000001</v>
      </c>
      <c r="AV19" s="107">
        <v>3.6768999999999998</v>
      </c>
      <c r="AW19" s="107">
        <v>3.7970000000000002</v>
      </c>
      <c r="AX19" s="107">
        <v>3.9180999999999999</v>
      </c>
      <c r="AY19" s="107">
        <v>4.0404</v>
      </c>
    </row>
    <row r="20" spans="1:51" x14ac:dyDescent="0.15">
      <c r="A20" s="107">
        <v>19</v>
      </c>
      <c r="D20" s="107">
        <v>2.8199999999999999E-2</v>
      </c>
      <c r="E20" s="107">
        <v>4.9700000000000001E-2</v>
      </c>
      <c r="F20" s="107">
        <v>7.6700000000000004E-2</v>
      </c>
      <c r="G20" s="107">
        <v>0.1091</v>
      </c>
      <c r="H20" s="107">
        <v>0.1464</v>
      </c>
      <c r="I20" s="107">
        <v>0.1885</v>
      </c>
      <c r="J20" s="107">
        <v>0.2351</v>
      </c>
      <c r="K20" s="107">
        <v>0.28589999999999999</v>
      </c>
      <c r="L20" s="107">
        <v>0.34079999999999999</v>
      </c>
      <c r="M20" s="107">
        <v>0.39950000000000002</v>
      </c>
      <c r="N20" s="107">
        <v>0.46179999999999999</v>
      </c>
      <c r="O20" s="107">
        <v>0.52749999999999997</v>
      </c>
      <c r="P20" s="107">
        <v>0.59650000000000003</v>
      </c>
      <c r="Q20" s="107">
        <v>0.66859999999999997</v>
      </c>
      <c r="R20" s="107">
        <v>0.74370000000000003</v>
      </c>
      <c r="S20" s="107">
        <v>0.82150000000000001</v>
      </c>
      <c r="T20" s="107">
        <v>0.90200000000000002</v>
      </c>
      <c r="U20" s="107">
        <v>0.98509999999999998</v>
      </c>
      <c r="V20" s="107">
        <v>1.0705</v>
      </c>
      <c r="W20" s="107">
        <v>1.1583000000000001</v>
      </c>
      <c r="X20" s="107">
        <v>1.2483</v>
      </c>
      <c r="Y20" s="107">
        <v>1.3404</v>
      </c>
      <c r="Z20" s="107">
        <v>1.4345000000000001</v>
      </c>
      <c r="AA20" s="107">
        <v>1.5306</v>
      </c>
      <c r="AB20" s="107">
        <v>1.6285000000000001</v>
      </c>
      <c r="AC20" s="107">
        <v>1.7282</v>
      </c>
      <c r="AD20" s="107">
        <v>1.8297000000000001</v>
      </c>
      <c r="AE20" s="107">
        <v>1.9328000000000001</v>
      </c>
      <c r="AF20" s="107">
        <v>2.0373999999999999</v>
      </c>
      <c r="AG20" s="107">
        <v>2.1436999999999999</v>
      </c>
      <c r="AH20" s="107">
        <v>2.2513999999999998</v>
      </c>
      <c r="AI20" s="107">
        <v>2.3605</v>
      </c>
      <c r="AJ20" s="107">
        <v>2.4710999999999999</v>
      </c>
      <c r="AK20" s="107">
        <v>2.5829</v>
      </c>
      <c r="AL20" s="107">
        <v>2.6962000000000002</v>
      </c>
      <c r="AM20" s="107">
        <v>2.8106</v>
      </c>
      <c r="AN20" s="107">
        <v>2.9264000000000001</v>
      </c>
      <c r="AO20" s="107">
        <v>3.0432999999999999</v>
      </c>
      <c r="AP20" s="107">
        <v>3.1614</v>
      </c>
      <c r="AQ20" s="107">
        <v>3.2806999999999999</v>
      </c>
      <c r="AR20" s="107">
        <v>3.4011</v>
      </c>
      <c r="AS20" s="107">
        <v>3.5226000000000002</v>
      </c>
      <c r="AT20" s="107">
        <v>3.6452</v>
      </c>
      <c r="AU20" s="107">
        <v>3.7688999999999999</v>
      </c>
      <c r="AV20" s="107">
        <v>3.8936000000000002</v>
      </c>
      <c r="AW20" s="107">
        <v>4.0194000000000001</v>
      </c>
      <c r="AX20" s="107">
        <v>4.1460999999999997</v>
      </c>
      <c r="AY20" s="107">
        <v>4.2739000000000003</v>
      </c>
    </row>
    <row r="21" spans="1:51" x14ac:dyDescent="0.15">
      <c r="A21" s="107">
        <v>20</v>
      </c>
      <c r="D21" s="107">
        <v>2.9700000000000001E-2</v>
      </c>
      <c r="E21" s="107">
        <v>5.2400000000000002E-2</v>
      </c>
      <c r="F21" s="107">
        <v>8.1000000000000003E-2</v>
      </c>
      <c r="G21" s="107">
        <v>0.1152</v>
      </c>
      <c r="H21" s="107">
        <v>0.1547</v>
      </c>
      <c r="I21" s="107">
        <v>0.19919999999999999</v>
      </c>
      <c r="J21" s="107">
        <v>0.2485</v>
      </c>
      <c r="K21" s="107">
        <v>0.3024</v>
      </c>
      <c r="L21" s="107">
        <v>0.36049999999999999</v>
      </c>
      <c r="M21" s="107">
        <v>0.42270000000000002</v>
      </c>
      <c r="N21" s="107">
        <v>0.48880000000000001</v>
      </c>
      <c r="O21" s="107">
        <v>0.5585</v>
      </c>
      <c r="P21" s="107">
        <v>0.63170000000000004</v>
      </c>
      <c r="Q21" s="107">
        <v>0.70820000000000005</v>
      </c>
      <c r="R21" s="107">
        <v>0.78790000000000004</v>
      </c>
      <c r="S21" s="107">
        <v>0.87050000000000005</v>
      </c>
      <c r="T21" s="107">
        <v>0.95589999999999997</v>
      </c>
      <c r="U21" s="107">
        <v>1.044</v>
      </c>
      <c r="V21" s="107">
        <v>1.1347</v>
      </c>
      <c r="W21" s="107">
        <v>1.2278</v>
      </c>
      <c r="X21" s="107">
        <v>1.3232999999999999</v>
      </c>
      <c r="Y21" s="107">
        <v>1.421</v>
      </c>
      <c r="Z21" s="107">
        <v>1.5207999999999999</v>
      </c>
      <c r="AA21" s="107">
        <v>1.6226</v>
      </c>
      <c r="AB21" s="107">
        <v>1.7263999999999999</v>
      </c>
      <c r="AC21" s="107">
        <v>1.8320000000000001</v>
      </c>
      <c r="AD21" s="107">
        <v>1.9394</v>
      </c>
      <c r="AE21" s="107">
        <v>2.0486</v>
      </c>
      <c r="AF21" s="107">
        <v>2.1593</v>
      </c>
      <c r="AG21" s="107">
        <v>2.2717000000000001</v>
      </c>
      <c r="AH21" s="107">
        <v>2.3856000000000002</v>
      </c>
      <c r="AI21" s="107">
        <v>2.5009000000000001</v>
      </c>
      <c r="AJ21" s="107">
        <v>2.6177000000000001</v>
      </c>
      <c r="AK21" s="107">
        <v>2.7357999999999998</v>
      </c>
      <c r="AL21" s="107">
        <v>2.8552</v>
      </c>
      <c r="AM21" s="107">
        <v>2.9759000000000002</v>
      </c>
      <c r="AN21" s="107">
        <v>3.0979000000000001</v>
      </c>
      <c r="AO21" s="107">
        <v>3.2210000000000001</v>
      </c>
      <c r="AP21" s="107">
        <v>3.3452999999999999</v>
      </c>
      <c r="AQ21" s="107">
        <v>3.4706999999999999</v>
      </c>
      <c r="AR21" s="107">
        <v>3.5973000000000002</v>
      </c>
      <c r="AS21" s="107">
        <v>3.7248999999999999</v>
      </c>
      <c r="AT21" s="107">
        <v>3.8534999999999999</v>
      </c>
      <c r="AU21" s="107">
        <v>3.9832000000000001</v>
      </c>
      <c r="AV21" s="107">
        <v>4.1138000000000003</v>
      </c>
      <c r="AW21" s="107">
        <v>4.2454999999999998</v>
      </c>
      <c r="AX21" s="107">
        <v>4.3780999999999999</v>
      </c>
      <c r="AY21" s="107">
        <v>4.5115999999999996</v>
      </c>
    </row>
    <row r="22" spans="1:51" x14ac:dyDescent="0.15">
      <c r="A22" s="107">
        <v>21</v>
      </c>
      <c r="D22" s="107">
        <v>3.1300000000000001E-2</v>
      </c>
      <c r="E22" s="107">
        <v>5.5100000000000003E-2</v>
      </c>
      <c r="F22" s="107">
        <v>8.5300000000000001E-2</v>
      </c>
      <c r="G22" s="107">
        <v>0.12130000000000001</v>
      </c>
      <c r="H22" s="107">
        <v>0.16300000000000001</v>
      </c>
      <c r="I22" s="107">
        <v>0.21</v>
      </c>
      <c r="J22" s="107">
        <v>0.26200000000000001</v>
      </c>
      <c r="K22" s="107">
        <v>0.31890000000000002</v>
      </c>
      <c r="L22" s="107">
        <v>0.38030000000000003</v>
      </c>
      <c r="M22" s="107">
        <v>0.4461</v>
      </c>
      <c r="N22" s="107">
        <v>0.51590000000000003</v>
      </c>
      <c r="O22" s="107">
        <v>0.5897</v>
      </c>
      <c r="P22" s="107">
        <v>0.66710000000000003</v>
      </c>
      <c r="Q22" s="107">
        <v>0.748</v>
      </c>
      <c r="R22" s="107">
        <v>0.83220000000000005</v>
      </c>
      <c r="S22" s="107">
        <v>0.91959999999999997</v>
      </c>
      <c r="T22" s="107">
        <v>1.01</v>
      </c>
      <c r="U22" s="107">
        <v>1.1032</v>
      </c>
      <c r="V22" s="107">
        <v>1.1992</v>
      </c>
      <c r="W22" s="107">
        <v>1.2977000000000001</v>
      </c>
      <c r="X22" s="107">
        <v>1.3987000000000001</v>
      </c>
      <c r="Y22" s="107">
        <v>1.502</v>
      </c>
      <c r="Z22" s="107">
        <v>1.6074999999999999</v>
      </c>
      <c r="AA22" s="107">
        <v>1.7152000000000001</v>
      </c>
      <c r="AB22" s="107">
        <v>1.8249</v>
      </c>
      <c r="AC22" s="107">
        <v>1.9365000000000001</v>
      </c>
      <c r="AD22" s="107">
        <v>2.0499999999999998</v>
      </c>
      <c r="AE22" s="107">
        <v>2.1652999999999998</v>
      </c>
      <c r="AF22" s="107">
        <v>2.2823000000000002</v>
      </c>
      <c r="AG22" s="107">
        <v>2.4009</v>
      </c>
      <c r="AH22" s="107">
        <v>2.5209999999999999</v>
      </c>
      <c r="AI22" s="107">
        <v>2.6425999999999998</v>
      </c>
      <c r="AJ22" s="107">
        <v>2.7656999999999998</v>
      </c>
      <c r="AK22" s="107">
        <v>2.8902000000000001</v>
      </c>
      <c r="AL22" s="107">
        <v>3.0158999999999998</v>
      </c>
      <c r="AM22" s="107">
        <v>3.1429999999999998</v>
      </c>
      <c r="AN22" s="107">
        <v>3.2713000000000001</v>
      </c>
      <c r="AO22" s="107">
        <v>3.4007999999999998</v>
      </c>
      <c r="AP22" s="107">
        <v>3.5314000000000001</v>
      </c>
      <c r="AQ22" s="107">
        <v>3.6631</v>
      </c>
      <c r="AR22" s="107">
        <v>3.7959000000000001</v>
      </c>
      <c r="AS22" s="107">
        <v>3.9298000000000002</v>
      </c>
      <c r="AT22" s="107">
        <v>4.0646000000000004</v>
      </c>
      <c r="AU22" s="107">
        <v>4.2004999999999999</v>
      </c>
      <c r="AV22" s="107">
        <v>4.3372999999999999</v>
      </c>
      <c r="AW22" s="107">
        <v>4.4749999999999996</v>
      </c>
      <c r="AX22" s="107">
        <v>4.6135999999999999</v>
      </c>
      <c r="AY22" s="107">
        <v>4.7530999999999999</v>
      </c>
    </row>
    <row r="23" spans="1:51" x14ac:dyDescent="0.15">
      <c r="A23" s="107">
        <v>22</v>
      </c>
      <c r="D23" s="107">
        <v>3.2800000000000003E-2</v>
      </c>
      <c r="E23" s="107">
        <v>5.79E-2</v>
      </c>
      <c r="F23" s="107">
        <v>8.9499999999999996E-2</v>
      </c>
      <c r="G23" s="107">
        <v>0.12740000000000001</v>
      </c>
      <c r="H23" s="107">
        <v>0.17119999999999999</v>
      </c>
      <c r="I23" s="107">
        <v>0.22070000000000001</v>
      </c>
      <c r="J23" s="107">
        <v>0.27550000000000002</v>
      </c>
      <c r="K23" s="107">
        <v>0.33539999999999998</v>
      </c>
      <c r="L23" s="107">
        <v>0.4002</v>
      </c>
      <c r="M23" s="107">
        <v>0.46949999999999997</v>
      </c>
      <c r="N23" s="107">
        <v>0.54310000000000003</v>
      </c>
      <c r="O23" s="107">
        <v>0.62080000000000002</v>
      </c>
      <c r="P23" s="107">
        <v>0.70250000000000001</v>
      </c>
      <c r="Q23" s="107">
        <v>0.78779999999999994</v>
      </c>
      <c r="R23" s="107">
        <v>0.87670000000000003</v>
      </c>
      <c r="S23" s="107">
        <v>0.96889999999999998</v>
      </c>
      <c r="T23" s="107">
        <v>1.0643</v>
      </c>
      <c r="U23" s="107">
        <v>1.1627000000000001</v>
      </c>
      <c r="V23" s="107">
        <v>1.2639</v>
      </c>
      <c r="W23" s="107">
        <v>1.3678999999999999</v>
      </c>
      <c r="X23" s="107">
        <v>1.4743999999999999</v>
      </c>
      <c r="Y23" s="107">
        <v>1.5833999999999999</v>
      </c>
      <c r="Z23" s="107">
        <v>1.6948000000000001</v>
      </c>
      <c r="AA23" s="107">
        <v>1.8083</v>
      </c>
      <c r="AB23" s="107">
        <v>1.9239999999999999</v>
      </c>
      <c r="AC23" s="107">
        <v>2.0417000000000001</v>
      </c>
      <c r="AD23" s="107">
        <v>2.1614</v>
      </c>
      <c r="AE23" s="107">
        <v>2.2829000000000002</v>
      </c>
      <c r="AF23" s="107">
        <v>2.4060999999999999</v>
      </c>
      <c r="AG23" s="107">
        <v>2.5310000000000001</v>
      </c>
      <c r="AH23" s="107">
        <v>2.6575000000000002</v>
      </c>
      <c r="AI23" s="107">
        <v>2.7854999999999999</v>
      </c>
      <c r="AJ23" s="107">
        <v>2.915</v>
      </c>
      <c r="AK23" s="107">
        <v>3.0459000000000001</v>
      </c>
      <c r="AL23" s="107">
        <v>3.1781999999999999</v>
      </c>
      <c r="AM23" s="107">
        <v>3.3117000000000001</v>
      </c>
      <c r="AN23" s="107">
        <v>3.4464999999999999</v>
      </c>
      <c r="AO23" s="107">
        <v>3.5823999999999998</v>
      </c>
      <c r="AP23" s="107">
        <v>3.7195</v>
      </c>
      <c r="AQ23" s="107">
        <v>3.8576999999999999</v>
      </c>
      <c r="AR23" s="107">
        <v>3.9969000000000001</v>
      </c>
      <c r="AS23" s="107">
        <v>4.1371000000000002</v>
      </c>
      <c r="AT23" s="107">
        <v>4.2784000000000004</v>
      </c>
      <c r="AU23" s="107">
        <v>4.4204999999999997</v>
      </c>
      <c r="AV23" s="107">
        <v>4.5636000000000001</v>
      </c>
      <c r="AW23" s="107">
        <v>4.7076000000000002</v>
      </c>
      <c r="AX23" s="107">
        <v>4.8524000000000003</v>
      </c>
      <c r="AY23" s="107">
        <v>4.9980000000000002</v>
      </c>
    </row>
    <row r="24" spans="1:51" x14ac:dyDescent="0.15">
      <c r="A24" s="107">
        <v>23</v>
      </c>
      <c r="D24" s="107">
        <v>3.44E-2</v>
      </c>
      <c r="E24" s="107">
        <v>6.0600000000000001E-2</v>
      </c>
      <c r="F24" s="107">
        <v>9.3799999999999994E-2</v>
      </c>
      <c r="G24" s="107">
        <v>0.13350000000000001</v>
      </c>
      <c r="H24" s="107">
        <v>0.17949999999999999</v>
      </c>
      <c r="I24" s="107">
        <v>0.23150000000000001</v>
      </c>
      <c r="J24" s="107">
        <v>0.28910000000000002</v>
      </c>
      <c r="K24" s="107">
        <v>0.35199999999999998</v>
      </c>
      <c r="L24" s="107">
        <v>0.42</v>
      </c>
      <c r="M24" s="107">
        <v>0.4929</v>
      </c>
      <c r="N24" s="107">
        <v>0.57030000000000003</v>
      </c>
      <c r="O24" s="107">
        <v>0.65210000000000001</v>
      </c>
      <c r="P24" s="107">
        <v>0.73799999999999999</v>
      </c>
      <c r="Q24" s="107">
        <v>0.82779999999999998</v>
      </c>
      <c r="R24" s="107">
        <v>0.92130000000000001</v>
      </c>
      <c r="S24" s="107">
        <v>1.0184</v>
      </c>
      <c r="T24" s="107">
        <v>1.1188</v>
      </c>
      <c r="U24" s="107">
        <v>1.2222999999999999</v>
      </c>
      <c r="V24" s="107">
        <v>1.3289</v>
      </c>
      <c r="W24" s="107">
        <v>1.4383999999999999</v>
      </c>
      <c r="X24" s="107">
        <v>1.5505</v>
      </c>
      <c r="Y24" s="107">
        <v>1.6653</v>
      </c>
      <c r="Z24" s="107">
        <v>1.7824</v>
      </c>
      <c r="AA24" s="107">
        <v>1.9019999999999999</v>
      </c>
      <c r="AB24" s="107">
        <v>2.0236999999999998</v>
      </c>
      <c r="AC24" s="107">
        <v>2.1476000000000002</v>
      </c>
      <c r="AD24" s="107">
        <v>2.2734000000000001</v>
      </c>
      <c r="AE24" s="107">
        <v>2.4011999999999998</v>
      </c>
      <c r="AF24" s="107">
        <v>2.5308000000000002</v>
      </c>
      <c r="AG24" s="107">
        <v>2.6621000000000001</v>
      </c>
      <c r="AH24" s="107">
        <v>2.7949999999999999</v>
      </c>
      <c r="AI24" s="107">
        <v>2.9295</v>
      </c>
      <c r="AJ24" s="107">
        <v>3.0655999999999999</v>
      </c>
      <c r="AK24" s="107">
        <v>3.2029999999999998</v>
      </c>
      <c r="AL24" s="107">
        <v>3.3418000000000001</v>
      </c>
      <c r="AM24" s="107">
        <v>3.4819</v>
      </c>
      <c r="AN24" s="107">
        <v>3.6233</v>
      </c>
      <c r="AO24" s="107">
        <v>3.7658</v>
      </c>
      <c r="AP24" s="107">
        <v>3.9094000000000002</v>
      </c>
      <c r="AQ24" s="107">
        <v>4.0541999999999998</v>
      </c>
      <c r="AR24" s="107">
        <v>4.2</v>
      </c>
      <c r="AS24" s="107">
        <v>4.3467000000000002</v>
      </c>
      <c r="AT24" s="107">
        <v>4.4945000000000004</v>
      </c>
      <c r="AU24" s="107">
        <v>4.6430999999999996</v>
      </c>
      <c r="AV24" s="107">
        <v>4.7926000000000002</v>
      </c>
      <c r="AW24" s="107">
        <v>4.9428999999999998</v>
      </c>
      <c r="AX24" s="107">
        <v>5.0941000000000001</v>
      </c>
      <c r="AY24" s="107">
        <v>5.2460000000000004</v>
      </c>
    </row>
    <row r="25" spans="1:51" x14ac:dyDescent="0.15">
      <c r="A25" s="107">
        <v>24</v>
      </c>
      <c r="D25" s="107">
        <v>3.5900000000000001E-2</v>
      </c>
      <c r="E25" s="107">
        <v>6.3399999999999998E-2</v>
      </c>
      <c r="F25" s="107">
        <v>9.8100000000000007E-2</v>
      </c>
      <c r="G25" s="107">
        <v>0.13969999999999999</v>
      </c>
      <c r="H25" s="107">
        <v>0.18779999999999999</v>
      </c>
      <c r="I25" s="107">
        <v>0.2422</v>
      </c>
      <c r="J25" s="107">
        <v>0.30259999999999998</v>
      </c>
      <c r="K25" s="107">
        <v>0.36859999999999998</v>
      </c>
      <c r="L25" s="107">
        <v>0.43990000000000001</v>
      </c>
      <c r="M25" s="107">
        <v>0.51629999999999998</v>
      </c>
      <c r="N25" s="107">
        <v>0.59760000000000002</v>
      </c>
      <c r="O25" s="107">
        <v>0.68340000000000001</v>
      </c>
      <c r="P25" s="107">
        <v>0.77359999999999995</v>
      </c>
      <c r="Q25" s="107">
        <v>0.8679</v>
      </c>
      <c r="R25" s="107">
        <v>0.96609999999999996</v>
      </c>
      <c r="S25" s="107">
        <v>1.0680000000000001</v>
      </c>
      <c r="T25" s="107">
        <v>1.1734</v>
      </c>
      <c r="U25" s="107">
        <v>1.2822</v>
      </c>
      <c r="V25" s="107">
        <v>1.3940999999999999</v>
      </c>
      <c r="W25" s="107">
        <v>1.5091000000000001</v>
      </c>
      <c r="X25" s="107">
        <v>1.6269</v>
      </c>
      <c r="Y25" s="107">
        <v>1.7474000000000001</v>
      </c>
      <c r="Z25" s="107">
        <v>1.8705000000000001</v>
      </c>
      <c r="AA25" s="107">
        <v>1.996</v>
      </c>
      <c r="AB25" s="107">
        <v>2.1238999999999999</v>
      </c>
      <c r="AC25" s="107">
        <v>2.2538999999999998</v>
      </c>
      <c r="AD25" s="107">
        <v>2.3860999999999999</v>
      </c>
      <c r="AE25" s="107">
        <v>2.5202</v>
      </c>
      <c r="AF25" s="107">
        <v>2.6562000000000001</v>
      </c>
      <c r="AG25" s="107">
        <v>2.794</v>
      </c>
      <c r="AH25" s="107">
        <v>2.9333999999999998</v>
      </c>
      <c r="AI25" s="107">
        <v>3.0745</v>
      </c>
      <c r="AJ25" s="107">
        <v>3.2172000000000001</v>
      </c>
      <c r="AK25" s="107">
        <v>3.3612000000000002</v>
      </c>
      <c r="AL25" s="107">
        <v>3.5066999999999999</v>
      </c>
      <c r="AM25" s="107">
        <v>3.6535000000000002</v>
      </c>
      <c r="AN25" s="107">
        <v>3.8014999999999999</v>
      </c>
      <c r="AO25" s="107">
        <v>3.9506999999999999</v>
      </c>
      <c r="AP25" s="107">
        <v>4.1010999999999997</v>
      </c>
      <c r="AQ25" s="107">
        <v>4.2525000000000004</v>
      </c>
      <c r="AR25" s="107">
        <v>4.4048999999999996</v>
      </c>
      <c r="AS25" s="107">
        <v>4.5583</v>
      </c>
      <c r="AT25" s="107">
        <v>4.7126999999999999</v>
      </c>
      <c r="AU25" s="107">
        <v>4.8678999999999997</v>
      </c>
      <c r="AV25" s="107">
        <v>5.024</v>
      </c>
      <c r="AW25" s="107">
        <v>5.1809000000000003</v>
      </c>
      <c r="AX25" s="107">
        <v>5.3384999999999998</v>
      </c>
      <c r="AY25" s="107">
        <v>5.4969000000000001</v>
      </c>
    </row>
    <row r="26" spans="1:51" x14ac:dyDescent="0.15">
      <c r="A26" s="107">
        <v>25</v>
      </c>
      <c r="D26" s="107">
        <v>3.7400000000000003E-2</v>
      </c>
      <c r="E26" s="107">
        <v>6.6100000000000006E-2</v>
      </c>
      <c r="F26" s="107">
        <v>0.1023</v>
      </c>
      <c r="G26" s="107">
        <v>0.14580000000000001</v>
      </c>
      <c r="H26" s="107">
        <v>0.1961</v>
      </c>
      <c r="I26" s="107">
        <v>0.253</v>
      </c>
      <c r="J26" s="107">
        <v>0.31609999999999999</v>
      </c>
      <c r="K26" s="107">
        <v>0.38519999999999999</v>
      </c>
      <c r="L26" s="107">
        <v>0.45979999999999999</v>
      </c>
      <c r="M26" s="107">
        <v>0.53979999999999995</v>
      </c>
      <c r="N26" s="107">
        <v>0.62490000000000001</v>
      </c>
      <c r="O26" s="107">
        <v>0.71479999999999999</v>
      </c>
      <c r="P26" s="107">
        <v>0.80920000000000003</v>
      </c>
      <c r="Q26" s="107">
        <v>0.90800000000000003</v>
      </c>
      <c r="R26" s="107">
        <v>1.0108999999999999</v>
      </c>
      <c r="S26" s="107">
        <v>1.1176999999999999</v>
      </c>
      <c r="T26" s="107">
        <v>1.2282</v>
      </c>
      <c r="U26" s="107">
        <v>1.3422000000000001</v>
      </c>
      <c r="V26" s="107">
        <v>1.4596</v>
      </c>
      <c r="W26" s="107">
        <v>1.5801000000000001</v>
      </c>
      <c r="X26" s="107">
        <v>1.7036</v>
      </c>
      <c r="Y26" s="107">
        <v>1.8299000000000001</v>
      </c>
      <c r="Z26" s="107">
        <v>1.9589000000000001</v>
      </c>
      <c r="AA26" s="107">
        <v>2.0905</v>
      </c>
      <c r="AB26" s="107">
        <v>2.2244999999999999</v>
      </c>
      <c r="AC26" s="107">
        <v>2.3607999999999998</v>
      </c>
      <c r="AD26" s="107">
        <v>2.4992999999999999</v>
      </c>
      <c r="AE26" s="107">
        <v>2.6398000000000001</v>
      </c>
      <c r="AF26" s="107">
        <v>2.7823000000000002</v>
      </c>
      <c r="AG26" s="107">
        <v>2.9266000000000001</v>
      </c>
      <c r="AH26" s="107">
        <v>3.0727000000000002</v>
      </c>
      <c r="AI26" s="107">
        <v>3.2204000000000002</v>
      </c>
      <c r="AJ26" s="107">
        <v>3.3696999999999999</v>
      </c>
      <c r="AK26" s="107">
        <v>3.5205000000000002</v>
      </c>
      <c r="AL26" s="107">
        <v>3.6726999999999999</v>
      </c>
      <c r="AM26" s="107">
        <v>3.8262999999999998</v>
      </c>
      <c r="AN26" s="107">
        <v>3.9811000000000001</v>
      </c>
      <c r="AO26" s="107">
        <v>4.1371000000000002</v>
      </c>
      <c r="AP26" s="107">
        <v>4.2942</v>
      </c>
      <c r="AQ26" s="107">
        <v>4.4523999999999999</v>
      </c>
      <c r="AR26" s="107">
        <v>4.6116000000000001</v>
      </c>
      <c r="AS26" s="107">
        <v>4.7717999999999998</v>
      </c>
      <c r="AT26" s="107">
        <v>4.9329000000000001</v>
      </c>
      <c r="AU26" s="107">
        <v>5.0948000000000002</v>
      </c>
      <c r="AV26" s="107">
        <v>5.2576000000000001</v>
      </c>
      <c r="AW26" s="107">
        <v>5.4211</v>
      </c>
      <c r="AX26" s="107">
        <v>5.5853999999999999</v>
      </c>
      <c r="AY26" s="107">
        <v>5.7503000000000002</v>
      </c>
    </row>
    <row r="27" spans="1:51" x14ac:dyDescent="0.15">
      <c r="A27" s="107">
        <v>26</v>
      </c>
      <c r="D27" s="107">
        <v>3.9E-2</v>
      </c>
      <c r="E27" s="107">
        <v>6.88E-2</v>
      </c>
      <c r="F27" s="107">
        <v>0.1066</v>
      </c>
      <c r="G27" s="107">
        <v>0.15190000000000001</v>
      </c>
      <c r="H27" s="107">
        <v>0.2044</v>
      </c>
      <c r="I27" s="107">
        <v>0.26379999999999998</v>
      </c>
      <c r="J27" s="107">
        <v>0.32969999999999999</v>
      </c>
      <c r="K27" s="107">
        <v>0.40179999999999999</v>
      </c>
      <c r="L27" s="107">
        <v>0.47970000000000002</v>
      </c>
      <c r="M27" s="107">
        <v>0.56330000000000002</v>
      </c>
      <c r="N27" s="107">
        <v>0.6522</v>
      </c>
      <c r="O27" s="107">
        <v>0.74619999999999997</v>
      </c>
      <c r="P27" s="107">
        <v>0.84489999999999998</v>
      </c>
      <c r="Q27" s="107">
        <v>0.94820000000000004</v>
      </c>
      <c r="R27" s="107">
        <v>1.0558000000000001</v>
      </c>
      <c r="S27" s="107">
        <v>1.1675</v>
      </c>
      <c r="T27" s="107">
        <v>1.2830999999999999</v>
      </c>
      <c r="U27" s="107">
        <v>1.4024000000000001</v>
      </c>
      <c r="V27" s="107">
        <v>1.5251999999999999</v>
      </c>
      <c r="W27" s="107">
        <v>1.6513</v>
      </c>
      <c r="X27" s="107">
        <v>1.7805</v>
      </c>
      <c r="Y27" s="107">
        <v>1.9127000000000001</v>
      </c>
      <c r="Z27" s="107">
        <v>2.0476999999999999</v>
      </c>
      <c r="AA27" s="107">
        <v>2.1854</v>
      </c>
      <c r="AB27" s="107">
        <v>2.3254999999999999</v>
      </c>
      <c r="AC27" s="107">
        <v>2.4681000000000002</v>
      </c>
      <c r="AD27" s="107">
        <v>2.613</v>
      </c>
      <c r="AE27" s="107">
        <v>2.76</v>
      </c>
      <c r="AF27" s="107">
        <v>2.9089999999999998</v>
      </c>
      <c r="AG27" s="107">
        <v>3.0598999999999998</v>
      </c>
      <c r="AH27" s="107">
        <v>3.2126999999999999</v>
      </c>
      <c r="AI27" s="107">
        <v>3.3671000000000002</v>
      </c>
      <c r="AJ27" s="107">
        <v>3.5232000000000001</v>
      </c>
      <c r="AK27" s="107">
        <v>3.6808000000000001</v>
      </c>
      <c r="AL27" s="107">
        <v>3.8397999999999999</v>
      </c>
      <c r="AM27" s="107">
        <v>4.0002000000000004</v>
      </c>
      <c r="AN27" s="107">
        <v>4.1619000000000002</v>
      </c>
      <c r="AO27" s="107">
        <v>4.3247</v>
      </c>
      <c r="AP27" s="107">
        <v>4.4886999999999997</v>
      </c>
      <c r="AQ27" s="107">
        <v>4.6538000000000004</v>
      </c>
      <c r="AR27" s="107">
        <v>4.8198999999999996</v>
      </c>
      <c r="AS27" s="107">
        <v>4.9870000000000001</v>
      </c>
      <c r="AT27" s="107">
        <v>5.1548999999999996</v>
      </c>
      <c r="AU27" s="107">
        <v>5.3236999999999997</v>
      </c>
      <c r="AV27" s="107">
        <v>5.4932999999999996</v>
      </c>
      <c r="AW27" s="107">
        <v>5.6635999999999997</v>
      </c>
      <c r="AX27" s="107">
        <v>5.8346</v>
      </c>
      <c r="AY27" s="107">
        <v>6.0061999999999998</v>
      </c>
    </row>
    <row r="28" spans="1:51" x14ac:dyDescent="0.15">
      <c r="A28" s="107">
        <v>27</v>
      </c>
      <c r="D28" s="107">
        <v>4.0500000000000001E-2</v>
      </c>
      <c r="E28" s="107">
        <v>7.1599999999999997E-2</v>
      </c>
      <c r="F28" s="107">
        <v>0.1109</v>
      </c>
      <c r="G28" s="107">
        <v>0.15809999999999999</v>
      </c>
      <c r="H28" s="107">
        <v>0.2127</v>
      </c>
      <c r="I28" s="107">
        <v>0.27460000000000001</v>
      </c>
      <c r="J28" s="107">
        <v>0.34320000000000001</v>
      </c>
      <c r="K28" s="107">
        <v>0.41839999999999999</v>
      </c>
      <c r="L28" s="107">
        <v>0.49969999999999998</v>
      </c>
      <c r="M28" s="107">
        <v>0.58679999999999999</v>
      </c>
      <c r="N28" s="107">
        <v>0.67959999999999998</v>
      </c>
      <c r="O28" s="107">
        <v>0.77759999999999996</v>
      </c>
      <c r="P28" s="107">
        <v>0.88070000000000004</v>
      </c>
      <c r="Q28" s="107">
        <v>0.98850000000000005</v>
      </c>
      <c r="R28" s="107">
        <v>1.1008</v>
      </c>
      <c r="S28" s="107">
        <v>1.2175</v>
      </c>
      <c r="T28" s="107">
        <v>1.3382000000000001</v>
      </c>
      <c r="U28" s="107">
        <v>1.4626999999999999</v>
      </c>
      <c r="V28" s="107">
        <v>1.5909</v>
      </c>
      <c r="W28" s="107">
        <v>1.7225999999999999</v>
      </c>
      <c r="X28" s="107">
        <v>1.8575999999999999</v>
      </c>
      <c r="Y28" s="107">
        <v>1.9957</v>
      </c>
      <c r="Z28" s="107">
        <v>2.1366999999999998</v>
      </c>
      <c r="AA28" s="107">
        <v>2.2805</v>
      </c>
      <c r="AB28" s="107">
        <v>2.427</v>
      </c>
      <c r="AC28" s="107">
        <v>2.5758999999999999</v>
      </c>
      <c r="AD28" s="107">
        <v>2.7271999999999998</v>
      </c>
      <c r="AE28" s="107">
        <v>2.8807</v>
      </c>
      <c r="AF28" s="107">
        <v>3.0363000000000002</v>
      </c>
      <c r="AG28" s="107">
        <v>3.1939000000000002</v>
      </c>
      <c r="AH28" s="107">
        <v>3.3534000000000002</v>
      </c>
      <c r="AI28" s="107">
        <v>3.5146000000000002</v>
      </c>
      <c r="AJ28" s="107">
        <v>3.6775000000000002</v>
      </c>
      <c r="AK28" s="107">
        <v>3.8418999999999999</v>
      </c>
      <c r="AL28" s="107">
        <v>4.0077999999999996</v>
      </c>
      <c r="AM28" s="107">
        <v>4.1752000000000002</v>
      </c>
      <c r="AN28" s="107">
        <v>4.3437999999999999</v>
      </c>
      <c r="AO28" s="107">
        <v>4.5136000000000003</v>
      </c>
      <c r="AP28" s="107">
        <v>4.6845999999999997</v>
      </c>
      <c r="AQ28" s="107">
        <v>4.8567</v>
      </c>
      <c r="AR28" s="107">
        <v>5.0297000000000001</v>
      </c>
      <c r="AS28" s="107">
        <v>5.2037000000000004</v>
      </c>
      <c r="AT28" s="107">
        <v>5.3785999999999996</v>
      </c>
      <c r="AU28" s="107">
        <v>5.5542999999999996</v>
      </c>
      <c r="AV28" s="107">
        <v>5.7308000000000003</v>
      </c>
      <c r="AW28" s="107">
        <v>5.9080000000000004</v>
      </c>
      <c r="AX28" s="107">
        <v>6.0857999999999999</v>
      </c>
      <c r="AY28" s="107">
        <v>6.2643000000000004</v>
      </c>
    </row>
    <row r="29" spans="1:51" x14ac:dyDescent="0.15">
      <c r="A29" s="107">
        <v>28</v>
      </c>
      <c r="D29" s="107">
        <v>4.2099999999999999E-2</v>
      </c>
      <c r="E29" s="107">
        <v>7.4300000000000005E-2</v>
      </c>
      <c r="F29" s="107">
        <v>0.1152</v>
      </c>
      <c r="G29" s="107">
        <v>0.16420000000000001</v>
      </c>
      <c r="H29" s="107">
        <v>0.22109999999999999</v>
      </c>
      <c r="I29" s="107">
        <v>0.28539999999999999</v>
      </c>
      <c r="J29" s="107">
        <v>0.35680000000000001</v>
      </c>
      <c r="K29" s="107">
        <v>0.435</v>
      </c>
      <c r="L29" s="107">
        <v>0.51959999999999995</v>
      </c>
      <c r="M29" s="107">
        <v>0.61040000000000005</v>
      </c>
      <c r="N29" s="107">
        <v>0.70699999999999996</v>
      </c>
      <c r="O29" s="107">
        <v>0.80910000000000004</v>
      </c>
      <c r="P29" s="107">
        <v>0.91649999999999998</v>
      </c>
      <c r="Q29" s="107">
        <v>1.0287999999999999</v>
      </c>
      <c r="R29" s="107">
        <v>1.1458999999999999</v>
      </c>
      <c r="S29" s="107">
        <v>1.2675000000000001</v>
      </c>
      <c r="T29" s="107">
        <v>1.3933</v>
      </c>
      <c r="U29" s="107">
        <v>1.5232000000000001</v>
      </c>
      <c r="V29" s="107">
        <v>1.6569</v>
      </c>
      <c r="W29" s="107">
        <v>1.7942</v>
      </c>
      <c r="X29" s="107">
        <v>1.9349000000000001</v>
      </c>
      <c r="Y29" s="107">
        <v>2.0789</v>
      </c>
      <c r="Z29" s="107">
        <v>2.226</v>
      </c>
      <c r="AA29" s="107">
        <v>2.3759999999999999</v>
      </c>
      <c r="AB29" s="107">
        <v>2.5287000000000002</v>
      </c>
      <c r="AC29" s="107">
        <v>2.6840000000000002</v>
      </c>
      <c r="AD29" s="107">
        <v>2.8418000000000001</v>
      </c>
      <c r="AE29" s="107">
        <v>3.0019</v>
      </c>
      <c r="AF29" s="107">
        <v>3.1640999999999999</v>
      </c>
      <c r="AG29" s="107">
        <v>3.3283999999999998</v>
      </c>
      <c r="AH29" s="107">
        <v>3.4946999999999999</v>
      </c>
      <c r="AI29" s="107">
        <v>3.6627000000000001</v>
      </c>
      <c r="AJ29" s="107">
        <v>3.8325</v>
      </c>
      <c r="AK29" s="107">
        <v>4.0038999999999998</v>
      </c>
      <c r="AL29" s="107">
        <v>4.1768000000000001</v>
      </c>
      <c r="AM29" s="107">
        <v>4.3510999999999997</v>
      </c>
      <c r="AN29" s="107">
        <v>4.5266999999999999</v>
      </c>
      <c r="AO29" s="107">
        <v>4.7035999999999998</v>
      </c>
      <c r="AP29" s="107">
        <v>4.8815999999999997</v>
      </c>
      <c r="AQ29" s="107">
        <v>5.0606999999999998</v>
      </c>
      <c r="AR29" s="107">
        <v>5.2408999999999999</v>
      </c>
      <c r="AS29" s="107">
        <v>5.4218999999999999</v>
      </c>
      <c r="AT29" s="107">
        <v>5.6039000000000003</v>
      </c>
      <c r="AU29" s="107">
        <v>5.7866</v>
      </c>
      <c r="AV29" s="107">
        <v>5.9701000000000004</v>
      </c>
      <c r="AW29" s="107">
        <v>6.1542000000000003</v>
      </c>
      <c r="AX29" s="107">
        <v>6.3390000000000004</v>
      </c>
      <c r="AY29" s="107">
        <v>6.5244</v>
      </c>
    </row>
    <row r="30" spans="1:51" x14ac:dyDescent="0.15">
      <c r="A30" s="107">
        <v>29</v>
      </c>
      <c r="D30" s="107">
        <v>4.36E-2</v>
      </c>
      <c r="E30" s="107">
        <v>7.7100000000000002E-2</v>
      </c>
      <c r="F30" s="107">
        <v>0.11940000000000001</v>
      </c>
      <c r="G30" s="107">
        <v>0.17030000000000001</v>
      </c>
      <c r="H30" s="107">
        <v>0.22939999999999999</v>
      </c>
      <c r="I30" s="107">
        <v>0.29620000000000002</v>
      </c>
      <c r="J30" s="107">
        <v>0.37040000000000001</v>
      </c>
      <c r="K30" s="107">
        <v>0.4516</v>
      </c>
      <c r="L30" s="107">
        <v>0.53959999999999997</v>
      </c>
      <c r="M30" s="107">
        <v>0.63400000000000001</v>
      </c>
      <c r="N30" s="107">
        <v>0.73440000000000005</v>
      </c>
      <c r="O30" s="107">
        <v>0.84060000000000001</v>
      </c>
      <c r="P30" s="107">
        <v>0.95230000000000004</v>
      </c>
      <c r="Q30" s="107">
        <v>1.0691999999999999</v>
      </c>
      <c r="R30" s="107">
        <v>1.1910000000000001</v>
      </c>
      <c r="S30" s="107">
        <v>1.3176000000000001</v>
      </c>
      <c r="T30" s="107">
        <v>1.4486000000000001</v>
      </c>
      <c r="U30" s="107">
        <v>1.5838000000000001</v>
      </c>
      <c r="V30" s="107">
        <v>1.7229000000000001</v>
      </c>
      <c r="W30" s="107">
        <v>1.8658999999999999</v>
      </c>
      <c r="X30" s="107">
        <v>2.0125000000000002</v>
      </c>
      <c r="Y30" s="107">
        <v>2.1623999999999999</v>
      </c>
      <c r="Z30" s="107">
        <v>2.3155999999999999</v>
      </c>
      <c r="AA30" s="107">
        <v>2.4716999999999998</v>
      </c>
      <c r="AB30" s="107">
        <v>2.6307999999999998</v>
      </c>
      <c r="AC30" s="107">
        <v>2.7925</v>
      </c>
      <c r="AD30" s="107">
        <v>2.9567999999999999</v>
      </c>
      <c r="AE30" s="107">
        <v>3.1234999999999999</v>
      </c>
      <c r="AF30" s="107">
        <v>3.2924000000000002</v>
      </c>
      <c r="AG30" s="107">
        <v>3.4634999999999998</v>
      </c>
      <c r="AH30" s="107">
        <v>3.6366000000000001</v>
      </c>
      <c r="AI30" s="107">
        <v>3.8115000000000001</v>
      </c>
      <c r="AJ30" s="107">
        <v>3.9883000000000002</v>
      </c>
      <c r="AK30" s="107">
        <v>4.1665999999999999</v>
      </c>
      <c r="AL30" s="107">
        <v>4.3464999999999998</v>
      </c>
      <c r="AM30" s="107">
        <v>4.5278999999999998</v>
      </c>
      <c r="AN30" s="107">
        <v>4.7106000000000003</v>
      </c>
      <c r="AO30" s="107">
        <v>4.8945999999999996</v>
      </c>
      <c r="AP30" s="107">
        <v>5.0797999999999996</v>
      </c>
      <c r="AQ30" s="107">
        <v>5.266</v>
      </c>
      <c r="AR30" s="107">
        <v>5.4532999999999996</v>
      </c>
      <c r="AS30" s="107">
        <v>5.6414999999999997</v>
      </c>
      <c r="AT30" s="107">
        <v>5.8304999999999998</v>
      </c>
      <c r="AU30" s="107">
        <v>6.0204000000000004</v>
      </c>
      <c r="AV30" s="107">
        <v>6.2110000000000003</v>
      </c>
      <c r="AW30" s="107">
        <v>6.4021999999999997</v>
      </c>
      <c r="AX30" s="107">
        <v>6.5941000000000001</v>
      </c>
      <c r="AY30" s="107">
        <v>6.7865000000000002</v>
      </c>
    </row>
    <row r="31" spans="1:51" x14ac:dyDescent="0.15">
      <c r="A31" s="107">
        <v>30</v>
      </c>
      <c r="D31" s="107">
        <v>4.5100000000000001E-2</v>
      </c>
      <c r="E31" s="107">
        <v>7.9799999999999996E-2</v>
      </c>
      <c r="F31" s="107">
        <v>0.1237</v>
      </c>
      <c r="G31" s="107">
        <v>0.17649999999999999</v>
      </c>
      <c r="H31" s="107">
        <v>0.23769999999999999</v>
      </c>
      <c r="I31" s="107">
        <v>0.307</v>
      </c>
      <c r="J31" s="107">
        <v>0.38400000000000001</v>
      </c>
      <c r="K31" s="107">
        <v>0.46829999999999999</v>
      </c>
      <c r="L31" s="107">
        <v>0.55959999999999999</v>
      </c>
      <c r="M31" s="107">
        <v>0.65759999999999996</v>
      </c>
      <c r="N31" s="107">
        <v>0.76190000000000002</v>
      </c>
      <c r="O31" s="107">
        <v>0.87219999999999998</v>
      </c>
      <c r="P31" s="107">
        <v>0.98819999999999997</v>
      </c>
      <c r="Q31" s="107">
        <v>1.1095999999999999</v>
      </c>
      <c r="R31" s="107">
        <v>1.2363</v>
      </c>
      <c r="S31" s="107">
        <v>1.3677999999999999</v>
      </c>
      <c r="T31" s="107">
        <v>1.5039</v>
      </c>
      <c r="U31" s="107">
        <v>1.6444000000000001</v>
      </c>
      <c r="V31" s="107">
        <v>1.7890999999999999</v>
      </c>
      <c r="W31" s="107">
        <v>1.9378</v>
      </c>
      <c r="X31" s="107">
        <v>2.0901999999999998</v>
      </c>
      <c r="Y31" s="107">
        <v>2.2461000000000002</v>
      </c>
      <c r="Z31" s="107">
        <v>2.4053</v>
      </c>
      <c r="AA31" s="107">
        <v>2.5678000000000001</v>
      </c>
      <c r="AB31" s="107">
        <v>2.7330999999999999</v>
      </c>
      <c r="AC31" s="107">
        <v>2.9013</v>
      </c>
      <c r="AD31" s="107">
        <v>3.0722</v>
      </c>
      <c r="AE31" s="107">
        <v>3.2454999999999998</v>
      </c>
      <c r="AF31" s="107">
        <v>3.4211999999999998</v>
      </c>
      <c r="AG31" s="107">
        <v>3.5991</v>
      </c>
      <c r="AH31" s="107">
        <v>3.7789999999999999</v>
      </c>
      <c r="AI31" s="107">
        <v>3.9609000000000001</v>
      </c>
      <c r="AJ31" s="107">
        <v>4.1445999999999996</v>
      </c>
      <c r="AK31" s="107">
        <v>4.3300999999999998</v>
      </c>
      <c r="AL31" s="107">
        <v>4.5171000000000001</v>
      </c>
      <c r="AM31" s="107">
        <v>4.7055999999999996</v>
      </c>
      <c r="AN31" s="107">
        <v>4.8954000000000004</v>
      </c>
      <c r="AO31" s="107">
        <v>5.0865999999999998</v>
      </c>
      <c r="AP31" s="107">
        <v>5.2789000000000001</v>
      </c>
      <c r="AQ31" s="107">
        <v>5.4724000000000004</v>
      </c>
      <c r="AR31" s="107">
        <v>5.6669</v>
      </c>
      <c r="AS31" s="107">
        <v>5.8623000000000003</v>
      </c>
      <c r="AT31" s="107">
        <v>6.0585000000000004</v>
      </c>
      <c r="AU31" s="107">
        <v>6.2556000000000003</v>
      </c>
      <c r="AV31" s="107">
        <v>6.4534000000000002</v>
      </c>
      <c r="AW31" s="107">
        <v>6.6517999999999997</v>
      </c>
      <c r="AX31" s="107">
        <v>6.8507999999999996</v>
      </c>
      <c r="AY31" s="107">
        <v>7.0503</v>
      </c>
    </row>
    <row r="32" spans="1:51" x14ac:dyDescent="0.15">
      <c r="A32" s="107">
        <v>31</v>
      </c>
      <c r="D32" s="107">
        <v>4.6699999999999998E-2</v>
      </c>
      <c r="E32" s="107">
        <v>8.2600000000000007E-2</v>
      </c>
      <c r="F32" s="107">
        <v>0.128</v>
      </c>
      <c r="G32" s="107">
        <v>0.18260000000000001</v>
      </c>
      <c r="H32" s="107">
        <v>0.246</v>
      </c>
      <c r="I32" s="107">
        <v>0.31780000000000003</v>
      </c>
      <c r="J32" s="107">
        <v>0.39750000000000002</v>
      </c>
      <c r="K32" s="107">
        <v>0.4849</v>
      </c>
      <c r="L32" s="107">
        <v>0.5796</v>
      </c>
      <c r="M32" s="107">
        <v>0.68120000000000003</v>
      </c>
      <c r="N32" s="107">
        <v>0.7893</v>
      </c>
      <c r="O32" s="107">
        <v>0.90369999999999995</v>
      </c>
      <c r="P32" s="107">
        <v>1.0241</v>
      </c>
      <c r="Q32" s="107">
        <v>1.1500999999999999</v>
      </c>
      <c r="R32" s="107">
        <v>1.2815000000000001</v>
      </c>
      <c r="S32" s="107">
        <v>1.4179999999999999</v>
      </c>
      <c r="T32" s="107">
        <v>1.5592999999999999</v>
      </c>
      <c r="U32" s="107">
        <v>1.7052</v>
      </c>
      <c r="V32" s="107">
        <v>1.8554999999999999</v>
      </c>
      <c r="W32" s="107">
        <v>2.0097999999999998</v>
      </c>
      <c r="X32" s="107">
        <v>2.1680000000000001</v>
      </c>
      <c r="Y32" s="107">
        <v>2.3298999999999999</v>
      </c>
      <c r="Z32" s="107">
        <v>2.4952999999999999</v>
      </c>
      <c r="AA32" s="107">
        <v>2.6640000000000001</v>
      </c>
      <c r="AB32" s="107">
        <v>2.8357999999999999</v>
      </c>
      <c r="AC32" s="107">
        <v>3.0104000000000002</v>
      </c>
      <c r="AD32" s="107">
        <v>3.1879</v>
      </c>
      <c r="AE32" s="107">
        <v>3.3679000000000001</v>
      </c>
      <c r="AF32" s="107">
        <v>3.5503999999999998</v>
      </c>
      <c r="AG32" s="107">
        <v>3.7351000000000001</v>
      </c>
      <c r="AH32" s="107">
        <v>3.9220000000000002</v>
      </c>
      <c r="AI32" s="107">
        <v>4.1109</v>
      </c>
      <c r="AJ32" s="107">
        <v>4.3015999999999996</v>
      </c>
      <c r="AK32" s="107">
        <v>4.4941000000000004</v>
      </c>
      <c r="AL32" s="107">
        <v>4.6882999999999999</v>
      </c>
      <c r="AM32" s="107">
        <v>4.8840000000000003</v>
      </c>
      <c r="AN32" s="107">
        <v>5.0810000000000004</v>
      </c>
      <c r="AO32" s="107">
        <v>5.2793999999999999</v>
      </c>
      <c r="AP32" s="107">
        <v>5.4790000000000001</v>
      </c>
      <c r="AQ32" s="107">
        <v>5.6798000000000002</v>
      </c>
      <c r="AR32" s="107">
        <v>5.8815</v>
      </c>
      <c r="AS32" s="107">
        <v>6.0842000000000001</v>
      </c>
      <c r="AT32" s="107">
        <v>6.2877999999999998</v>
      </c>
      <c r="AU32" s="107">
        <v>6.4920999999999998</v>
      </c>
      <c r="AV32" s="107">
        <v>6.6970999999999998</v>
      </c>
      <c r="AW32" s="107">
        <v>6.9028</v>
      </c>
      <c r="AX32" s="107">
        <v>7.109</v>
      </c>
      <c r="AY32" s="107">
        <v>7.3158000000000003</v>
      </c>
    </row>
    <row r="33" spans="1:51" x14ac:dyDescent="0.15">
      <c r="A33" s="107">
        <v>32</v>
      </c>
      <c r="D33" s="107">
        <v>4.82E-2</v>
      </c>
      <c r="E33" s="107">
        <v>8.5300000000000001E-2</v>
      </c>
      <c r="F33" s="107">
        <v>0.1323</v>
      </c>
      <c r="G33" s="107">
        <v>0.1888</v>
      </c>
      <c r="H33" s="107">
        <v>0.25430000000000003</v>
      </c>
      <c r="I33" s="107">
        <v>0.3286</v>
      </c>
      <c r="J33" s="107">
        <v>0.41110000000000002</v>
      </c>
      <c r="K33" s="107">
        <v>0.50160000000000005</v>
      </c>
      <c r="L33" s="107">
        <v>0.59960000000000002</v>
      </c>
      <c r="M33" s="107">
        <v>0.70479999999999998</v>
      </c>
      <c r="N33" s="107">
        <v>0.81679999999999997</v>
      </c>
      <c r="O33" s="107">
        <v>0.93530000000000002</v>
      </c>
      <c r="P33" s="107">
        <v>1.0601</v>
      </c>
      <c r="Q33" s="107">
        <v>1.1907000000000001</v>
      </c>
      <c r="R33" s="107">
        <v>1.3268</v>
      </c>
      <c r="S33" s="107">
        <v>1.4682999999999999</v>
      </c>
      <c r="T33" s="107">
        <v>1.6148</v>
      </c>
      <c r="U33" s="107">
        <v>1.7661</v>
      </c>
      <c r="V33" s="107">
        <v>1.9218999999999999</v>
      </c>
      <c r="W33" s="107">
        <v>2.0819000000000001</v>
      </c>
      <c r="X33" s="107">
        <v>2.246</v>
      </c>
      <c r="Y33" s="107">
        <v>2.4140000000000001</v>
      </c>
      <c r="Z33" s="107">
        <v>2.5855000000000001</v>
      </c>
      <c r="AA33" s="107">
        <v>2.7605</v>
      </c>
      <c r="AB33" s="107">
        <v>2.9386000000000001</v>
      </c>
      <c r="AC33" s="107">
        <v>3.1198000000000001</v>
      </c>
      <c r="AD33" s="107">
        <v>3.3039000000000001</v>
      </c>
      <c r="AE33" s="107">
        <v>3.4906000000000001</v>
      </c>
      <c r="AF33" s="107">
        <v>3.6798999999999999</v>
      </c>
      <c r="AG33" s="107">
        <v>3.8715000000000002</v>
      </c>
      <c r="AH33" s="107">
        <v>4.0654000000000003</v>
      </c>
      <c r="AI33" s="107">
        <v>4.2613000000000003</v>
      </c>
      <c r="AJ33" s="107">
        <v>4.4592000000000001</v>
      </c>
      <c r="AK33" s="107">
        <v>4.6588000000000003</v>
      </c>
      <c r="AL33" s="107">
        <v>4.8601999999999999</v>
      </c>
      <c r="AM33" s="107">
        <v>5.0631000000000004</v>
      </c>
      <c r="AN33" s="107">
        <v>5.2674000000000003</v>
      </c>
      <c r="AO33" s="107">
        <v>5.4730999999999996</v>
      </c>
      <c r="AP33" s="107">
        <v>5.68</v>
      </c>
      <c r="AQ33" s="107">
        <v>5.8880999999999997</v>
      </c>
      <c r="AR33" s="107">
        <v>6.0972</v>
      </c>
      <c r="AS33" s="107">
        <v>6.3071999999999999</v>
      </c>
      <c r="AT33" s="107">
        <v>6.5180999999999996</v>
      </c>
      <c r="AU33" s="107">
        <v>6.7298</v>
      </c>
      <c r="AV33" s="107">
        <v>6.9421999999999997</v>
      </c>
      <c r="AW33" s="107">
        <v>7.1551999999999998</v>
      </c>
      <c r="AX33" s="107">
        <v>7.3686999999999996</v>
      </c>
      <c r="AY33" s="107">
        <v>7.5827999999999998</v>
      </c>
    </row>
    <row r="34" spans="1:51" x14ac:dyDescent="0.15">
      <c r="A34" s="107">
        <v>33</v>
      </c>
      <c r="D34" s="107">
        <v>4.9799999999999997E-2</v>
      </c>
      <c r="E34" s="107">
        <v>8.7999999999999995E-2</v>
      </c>
      <c r="F34" s="107">
        <v>0.1366</v>
      </c>
      <c r="G34" s="107">
        <v>0.19489999999999999</v>
      </c>
      <c r="H34" s="107">
        <v>0.2626</v>
      </c>
      <c r="I34" s="107">
        <v>0.33939999999999998</v>
      </c>
      <c r="J34" s="107">
        <v>0.42470000000000002</v>
      </c>
      <c r="K34" s="107">
        <v>0.51829999999999998</v>
      </c>
      <c r="L34" s="107">
        <v>0.61960000000000004</v>
      </c>
      <c r="M34" s="107">
        <v>0.72840000000000005</v>
      </c>
      <c r="N34" s="107">
        <v>0.84430000000000005</v>
      </c>
      <c r="O34" s="107">
        <v>0.96699999999999997</v>
      </c>
      <c r="P34" s="107">
        <v>1.0960000000000001</v>
      </c>
      <c r="Q34" s="107">
        <v>1.2312000000000001</v>
      </c>
      <c r="R34" s="107">
        <v>1.3722000000000001</v>
      </c>
      <c r="S34" s="107">
        <v>1.5186999999999999</v>
      </c>
      <c r="T34" s="107">
        <v>1.6704000000000001</v>
      </c>
      <c r="U34" s="107">
        <v>1.827</v>
      </c>
      <c r="V34" s="107">
        <v>1.9883999999999999</v>
      </c>
      <c r="W34" s="107">
        <v>2.1541999999999999</v>
      </c>
      <c r="X34" s="107">
        <v>2.3241999999999998</v>
      </c>
      <c r="Y34" s="107">
        <v>2.4982000000000002</v>
      </c>
      <c r="Z34" s="107">
        <v>2.6758999999999999</v>
      </c>
      <c r="AA34" s="107">
        <v>2.8571</v>
      </c>
      <c r="AB34" s="107">
        <v>3.0417000000000001</v>
      </c>
      <c r="AC34" s="107">
        <v>3.2294999999999998</v>
      </c>
      <c r="AD34" s="107">
        <v>3.4201999999999999</v>
      </c>
      <c r="AE34" s="107">
        <v>3.6137000000000001</v>
      </c>
      <c r="AF34" s="107">
        <v>3.8098000000000001</v>
      </c>
      <c r="AG34" s="107">
        <v>4.0084</v>
      </c>
      <c r="AH34" s="107">
        <v>4.2092000000000001</v>
      </c>
      <c r="AI34" s="107">
        <v>4.4122000000000003</v>
      </c>
      <c r="AJ34" s="107">
        <v>4.6172000000000004</v>
      </c>
      <c r="AK34" s="107">
        <v>4.8240999999999996</v>
      </c>
      <c r="AL34" s="107">
        <v>5.0326000000000004</v>
      </c>
      <c r="AM34" s="107">
        <v>5.2427999999999999</v>
      </c>
      <c r="AN34" s="107">
        <v>5.4545000000000003</v>
      </c>
      <c r="AO34" s="107">
        <v>5.6676000000000002</v>
      </c>
      <c r="AP34" s="107">
        <v>5.8818999999999999</v>
      </c>
      <c r="AQ34" s="107">
        <v>6.0972999999999997</v>
      </c>
      <c r="AR34" s="107">
        <v>6.3137999999999996</v>
      </c>
      <c r="AS34" s="107">
        <v>6.5312999999999999</v>
      </c>
      <c r="AT34" s="107">
        <v>6.7496</v>
      </c>
      <c r="AU34" s="107">
        <v>6.9687000000000001</v>
      </c>
      <c r="AV34" s="107">
        <v>7.1885000000000003</v>
      </c>
      <c r="AW34" s="107">
        <v>7.4089</v>
      </c>
      <c r="AX34" s="107">
        <v>7.6298000000000004</v>
      </c>
      <c r="AY34" s="107">
        <v>7.8512000000000004</v>
      </c>
    </row>
    <row r="35" spans="1:51" x14ac:dyDescent="0.15">
      <c r="A35" s="107">
        <v>34</v>
      </c>
      <c r="D35" s="107">
        <v>5.1299999999999998E-2</v>
      </c>
      <c r="E35" s="107">
        <v>9.0800000000000006E-2</v>
      </c>
      <c r="F35" s="107">
        <v>0.14080000000000001</v>
      </c>
      <c r="G35" s="107">
        <v>0.20100000000000001</v>
      </c>
      <c r="H35" s="107">
        <v>0.27100000000000002</v>
      </c>
      <c r="I35" s="107">
        <v>0.35020000000000001</v>
      </c>
      <c r="J35" s="107">
        <v>0.43830000000000002</v>
      </c>
      <c r="K35" s="107">
        <v>0.53490000000000004</v>
      </c>
      <c r="L35" s="107">
        <v>0.63959999999999995</v>
      </c>
      <c r="M35" s="107">
        <v>0.75209999999999999</v>
      </c>
      <c r="N35" s="107">
        <v>0.87180000000000002</v>
      </c>
      <c r="O35" s="107">
        <v>0.99860000000000004</v>
      </c>
      <c r="P35" s="107">
        <v>1.1321000000000001</v>
      </c>
      <c r="Q35" s="107">
        <v>1.2718</v>
      </c>
      <c r="R35" s="107">
        <v>1.4176</v>
      </c>
      <c r="S35" s="107">
        <v>1.5690999999999999</v>
      </c>
      <c r="T35" s="107">
        <v>1.726</v>
      </c>
      <c r="U35" s="107">
        <v>1.8880999999999999</v>
      </c>
      <c r="V35" s="107">
        <v>2.0550000000000002</v>
      </c>
      <c r="W35" s="107">
        <v>2.2265999999999999</v>
      </c>
      <c r="X35" s="107">
        <v>2.4024999999999999</v>
      </c>
      <c r="Y35" s="107">
        <v>2.5825</v>
      </c>
      <c r="Z35" s="107">
        <v>2.7664</v>
      </c>
      <c r="AA35" s="107">
        <v>2.9540000000000002</v>
      </c>
      <c r="AB35" s="107">
        <v>3.1450999999999998</v>
      </c>
      <c r="AC35" s="107">
        <v>3.3393999999999999</v>
      </c>
      <c r="AD35" s="107">
        <v>3.5367999999999999</v>
      </c>
      <c r="AE35" s="107">
        <v>3.7370999999999999</v>
      </c>
      <c r="AF35" s="107">
        <v>3.9401000000000002</v>
      </c>
      <c r="AG35" s="107">
        <v>4.1456</v>
      </c>
      <c r="AH35" s="107">
        <v>4.3535000000000004</v>
      </c>
      <c r="AI35" s="107">
        <v>4.5636000000000001</v>
      </c>
      <c r="AJ35" s="107">
        <v>4.7756999999999996</v>
      </c>
      <c r="AK35" s="107">
        <v>4.9897999999999998</v>
      </c>
      <c r="AL35" s="107">
        <v>5.2057000000000002</v>
      </c>
      <c r="AM35" s="107">
        <v>5.4231999999999996</v>
      </c>
      <c r="AN35" s="107">
        <v>5.6422999999999996</v>
      </c>
      <c r="AO35" s="107">
        <v>5.8627000000000002</v>
      </c>
      <c r="AP35" s="107">
        <v>6.0843999999999996</v>
      </c>
      <c r="AQ35" s="107">
        <v>6.3072999999999997</v>
      </c>
      <c r="AR35" s="107">
        <v>6.5312999999999999</v>
      </c>
      <c r="AS35" s="107">
        <v>6.7563000000000004</v>
      </c>
      <c r="AT35" s="107">
        <v>6.9821</v>
      </c>
      <c r="AU35" s="107">
        <v>7.2085999999999997</v>
      </c>
      <c r="AV35" s="107">
        <v>7.4359000000000002</v>
      </c>
      <c r="AW35" s="107">
        <v>7.6638000000000002</v>
      </c>
      <c r="AX35" s="107">
        <v>7.8921999999999999</v>
      </c>
      <c r="AY35" s="107">
        <v>8.1210000000000004</v>
      </c>
    </row>
    <row r="36" spans="1:51" x14ac:dyDescent="0.15">
      <c r="A36" s="107">
        <v>35</v>
      </c>
      <c r="D36" s="107">
        <v>5.28E-2</v>
      </c>
      <c r="E36" s="107">
        <v>9.35E-2</v>
      </c>
      <c r="F36" s="107">
        <v>0.14510000000000001</v>
      </c>
      <c r="G36" s="107">
        <v>0.2072</v>
      </c>
      <c r="H36" s="107">
        <v>0.27929999999999999</v>
      </c>
      <c r="I36" s="107">
        <v>0.36099999999999999</v>
      </c>
      <c r="J36" s="107">
        <v>0.45190000000000002</v>
      </c>
      <c r="K36" s="107">
        <v>0.55159999999999998</v>
      </c>
      <c r="L36" s="107">
        <v>0.65969999999999995</v>
      </c>
      <c r="M36" s="107">
        <v>0.77569999999999995</v>
      </c>
      <c r="N36" s="107">
        <v>0.89939999999999998</v>
      </c>
      <c r="O36" s="107">
        <v>1.0303</v>
      </c>
      <c r="P36" s="107">
        <v>1.1680999999999999</v>
      </c>
      <c r="Q36" s="107">
        <v>1.3125</v>
      </c>
      <c r="R36" s="107">
        <v>1.4631000000000001</v>
      </c>
      <c r="S36" s="107">
        <v>1.6195999999999999</v>
      </c>
      <c r="T36" s="107">
        <v>1.7817000000000001</v>
      </c>
      <c r="U36" s="107">
        <v>1.9492</v>
      </c>
      <c r="V36" s="107">
        <v>2.1217000000000001</v>
      </c>
      <c r="W36" s="107">
        <v>2.2989999999999999</v>
      </c>
      <c r="X36" s="107">
        <v>2.4807999999999999</v>
      </c>
      <c r="Y36" s="107">
        <v>2.6669</v>
      </c>
      <c r="Z36" s="107">
        <v>2.8571</v>
      </c>
      <c r="AA36" s="107">
        <v>3.0510000000000002</v>
      </c>
      <c r="AB36" s="107">
        <v>3.2486000000000002</v>
      </c>
      <c r="AC36" s="107">
        <v>3.4495</v>
      </c>
      <c r="AD36" s="107">
        <v>3.6536</v>
      </c>
      <c r="AE36" s="107">
        <v>3.8607</v>
      </c>
      <c r="AF36" s="107">
        <v>4.0705999999999998</v>
      </c>
      <c r="AG36" s="107">
        <v>4.2831000000000001</v>
      </c>
      <c r="AH36" s="107">
        <v>4.4981</v>
      </c>
      <c r="AI36" s="107">
        <v>4.7153</v>
      </c>
      <c r="AJ36" s="107">
        <v>4.9347000000000003</v>
      </c>
      <c r="AK36" s="107">
        <v>5.1561000000000003</v>
      </c>
      <c r="AL36" s="107">
        <v>5.3792999999999997</v>
      </c>
      <c r="AM36" s="107">
        <v>5.6041999999999996</v>
      </c>
      <c r="AN36" s="107">
        <v>5.8305999999999996</v>
      </c>
      <c r="AO36" s="107">
        <v>6.0585000000000004</v>
      </c>
      <c r="AP36" s="107">
        <v>6.2877000000000001</v>
      </c>
      <c r="AQ36" s="107">
        <v>6.5182000000000002</v>
      </c>
      <c r="AR36" s="107">
        <v>6.7496</v>
      </c>
      <c r="AS36" s="107">
        <v>6.9821</v>
      </c>
      <c r="AT36" s="107">
        <v>7.2154999999999996</v>
      </c>
      <c r="AU36" s="107">
        <v>7.4496000000000002</v>
      </c>
      <c r="AV36" s="107">
        <v>7.6844000000000001</v>
      </c>
      <c r="AW36" s="107">
        <v>7.9198000000000004</v>
      </c>
      <c r="AX36" s="107">
        <v>8.1556999999999995</v>
      </c>
      <c r="AY36" s="107">
        <v>8.3919999999999995</v>
      </c>
    </row>
    <row r="37" spans="1:51" ht="14.25" x14ac:dyDescent="0.15">
      <c r="A37" s="104" t="s">
        <v>40</v>
      </c>
      <c r="B37" s="105" t="s">
        <v>47</v>
      </c>
      <c r="C37" s="110" t="s">
        <v>48</v>
      </c>
      <c r="D37" s="107" t="s">
        <v>49</v>
      </c>
      <c r="F37" s="107" t="s">
        <v>50</v>
      </c>
    </row>
    <row r="38" spans="1:51" ht="14.25" x14ac:dyDescent="0.15">
      <c r="A38" s="109" t="s">
        <v>46</v>
      </c>
      <c r="B38" s="105">
        <v>4</v>
      </c>
      <c r="C38" s="107">
        <v>6</v>
      </c>
      <c r="D38" s="107">
        <v>8</v>
      </c>
      <c r="E38" s="107">
        <v>10</v>
      </c>
      <c r="F38" s="107">
        <v>12</v>
      </c>
      <c r="G38" s="107">
        <v>14</v>
      </c>
      <c r="H38" s="105">
        <v>16</v>
      </c>
      <c r="I38" s="107">
        <v>18</v>
      </c>
      <c r="J38" s="107">
        <v>20</v>
      </c>
      <c r="K38" s="107">
        <v>22</v>
      </c>
      <c r="L38" s="105">
        <v>24</v>
      </c>
      <c r="M38" s="107">
        <v>26</v>
      </c>
      <c r="N38" s="107">
        <v>28</v>
      </c>
      <c r="O38" s="107">
        <v>30</v>
      </c>
      <c r="P38" s="107">
        <v>32</v>
      </c>
      <c r="Q38" s="107">
        <v>34</v>
      </c>
      <c r="R38" s="105">
        <v>36</v>
      </c>
      <c r="S38" s="107">
        <v>38</v>
      </c>
      <c r="T38" s="107">
        <v>40</v>
      </c>
      <c r="U38" s="107">
        <v>42</v>
      </c>
      <c r="V38" s="107">
        <v>44</v>
      </c>
      <c r="W38" s="107">
        <v>46</v>
      </c>
      <c r="X38" s="105">
        <v>48</v>
      </c>
      <c r="Y38" s="107">
        <v>50</v>
      </c>
      <c r="Z38" s="107">
        <v>52</v>
      </c>
      <c r="AA38" s="105">
        <v>54</v>
      </c>
      <c r="AB38" s="107">
        <v>56</v>
      </c>
      <c r="AC38" s="107">
        <v>58</v>
      </c>
      <c r="AD38" s="107">
        <v>60</v>
      </c>
      <c r="AE38" s="107">
        <v>62</v>
      </c>
      <c r="AF38" s="107">
        <v>64</v>
      </c>
      <c r="AG38" s="105">
        <v>66</v>
      </c>
      <c r="AH38" s="105">
        <v>68</v>
      </c>
      <c r="AI38" s="107">
        <v>70</v>
      </c>
      <c r="AJ38" s="107">
        <v>72</v>
      </c>
      <c r="AK38" s="107">
        <v>74</v>
      </c>
      <c r="AL38" s="107">
        <v>76</v>
      </c>
      <c r="AM38" s="107">
        <v>78</v>
      </c>
      <c r="AN38" s="105">
        <v>80</v>
      </c>
      <c r="AO38" s="107">
        <v>82</v>
      </c>
      <c r="AP38" s="105">
        <v>84</v>
      </c>
      <c r="AQ38" s="107">
        <v>86</v>
      </c>
      <c r="AR38" s="107">
        <v>88</v>
      </c>
      <c r="AS38" s="107">
        <v>90</v>
      </c>
      <c r="AT38" s="107">
        <v>92</v>
      </c>
      <c r="AU38" s="105">
        <v>94</v>
      </c>
      <c r="AV38" s="107">
        <v>96</v>
      </c>
      <c r="AW38" s="107">
        <v>98</v>
      </c>
      <c r="AX38" s="107">
        <v>100</v>
      </c>
    </row>
    <row r="39" spans="1:51" ht="14.25" x14ac:dyDescent="0.15">
      <c r="A39" s="109"/>
      <c r="B39" s="105"/>
      <c r="H39" s="105"/>
      <c r="L39" s="105"/>
      <c r="R39" s="105"/>
      <c r="X39" s="105"/>
      <c r="AA39" s="105"/>
      <c r="AG39" s="105"/>
      <c r="AH39" s="105"/>
      <c r="AN39" s="105"/>
      <c r="AP39" s="105"/>
      <c r="AU39" s="105"/>
    </row>
    <row r="40" spans="1:51" ht="14.25" x14ac:dyDescent="0.15">
      <c r="A40" s="109"/>
      <c r="B40" s="105"/>
      <c r="H40" s="105"/>
      <c r="L40" s="105"/>
      <c r="R40" s="105"/>
      <c r="X40" s="105"/>
      <c r="AA40" s="105"/>
      <c r="AG40" s="105"/>
      <c r="AH40" s="105"/>
      <c r="AN40" s="105"/>
      <c r="AP40" s="105"/>
      <c r="AU40" s="105"/>
    </row>
    <row r="41" spans="1:51" x14ac:dyDescent="0.15">
      <c r="A41" s="107">
        <v>4</v>
      </c>
      <c r="B41" s="107">
        <v>3.2000000000000002E-3</v>
      </c>
      <c r="C41" s="107">
        <v>6.6E-3</v>
      </c>
      <c r="D41" s="107">
        <v>1.11E-2</v>
      </c>
      <c r="E41" s="107">
        <v>1.7399999999999999E-2</v>
      </c>
      <c r="O41" s="107">
        <v>0.1195</v>
      </c>
      <c r="P41" s="107">
        <v>0.13400000000000001</v>
      </c>
      <c r="Q41" s="107">
        <v>0.1492</v>
      </c>
      <c r="R41" s="107">
        <v>0.16520000000000001</v>
      </c>
      <c r="S41" s="107">
        <v>0.18179999999999999</v>
      </c>
      <c r="T41" s="107">
        <v>0.1991</v>
      </c>
      <c r="U41" s="107">
        <v>0.21709999999999999</v>
      </c>
      <c r="V41" s="107">
        <v>0.23580000000000001</v>
      </c>
      <c r="W41" s="107">
        <v>0.25519999999999998</v>
      </c>
      <c r="X41" s="107">
        <v>0.2752</v>
      </c>
      <c r="Y41" s="107">
        <v>0.2959</v>
      </c>
      <c r="Z41" s="107">
        <v>0.31719999999999998</v>
      </c>
      <c r="AA41" s="107">
        <v>0.3392</v>
      </c>
      <c r="AB41" s="107">
        <v>0.36180000000000001</v>
      </c>
      <c r="AC41" s="107">
        <v>0.38500000000000001</v>
      </c>
      <c r="AD41" s="107">
        <v>0.40889999999999999</v>
      </c>
      <c r="AE41" s="107">
        <v>0.43340000000000001</v>
      </c>
      <c r="AF41" s="107">
        <v>0.45850000000000002</v>
      </c>
      <c r="AG41" s="107">
        <v>0.48420000000000002</v>
      </c>
      <c r="AH41" s="107">
        <v>0.51060000000000005</v>
      </c>
      <c r="AI41" s="107">
        <v>0.53749999999999998</v>
      </c>
      <c r="AJ41" s="107">
        <v>0.56510000000000005</v>
      </c>
      <c r="AK41" s="107">
        <v>0.59319999999999995</v>
      </c>
      <c r="AL41" s="107">
        <v>0.622</v>
      </c>
      <c r="AM41" s="107">
        <v>0.65129999999999999</v>
      </c>
      <c r="AN41" s="107">
        <v>0.68120000000000003</v>
      </c>
      <c r="AO41" s="107">
        <v>0.7117</v>
      </c>
      <c r="AP41" s="107">
        <v>0.74280000000000002</v>
      </c>
      <c r="AQ41" s="107">
        <v>0.77449999999999997</v>
      </c>
      <c r="AR41" s="107">
        <v>0.80679999999999996</v>
      </c>
      <c r="AS41" s="107">
        <v>0.83960000000000001</v>
      </c>
      <c r="AT41" s="107">
        <v>0.873</v>
      </c>
      <c r="AU41" s="107">
        <v>0.90690000000000004</v>
      </c>
      <c r="AV41" s="107">
        <v>0.94140000000000001</v>
      </c>
      <c r="AW41" s="107">
        <v>0.97650000000000003</v>
      </c>
      <c r="AX41" s="107">
        <v>1.0122</v>
      </c>
    </row>
    <row r="42" spans="1:51" x14ac:dyDescent="0.15">
      <c r="A42" s="107">
        <v>5</v>
      </c>
      <c r="B42" s="107">
        <v>3.8999999999999998E-3</v>
      </c>
      <c r="C42" s="107">
        <v>8.2000000000000007E-3</v>
      </c>
      <c r="D42" s="107">
        <v>1.38E-2</v>
      </c>
      <c r="E42" s="107">
        <v>2.1499999999999998E-2</v>
      </c>
      <c r="F42" s="107">
        <v>3.0099999999999998E-2</v>
      </c>
      <c r="G42" s="107">
        <v>3.9899999999999998E-2</v>
      </c>
      <c r="O42" s="107">
        <v>0.1489</v>
      </c>
      <c r="P42" s="107">
        <v>0.16700000000000001</v>
      </c>
      <c r="Q42" s="107">
        <v>0.186</v>
      </c>
      <c r="R42" s="107">
        <v>0.20580000000000001</v>
      </c>
      <c r="S42" s="107">
        <v>0.2266</v>
      </c>
      <c r="T42" s="107">
        <v>0.24809999999999999</v>
      </c>
      <c r="U42" s="107">
        <v>0.27060000000000001</v>
      </c>
      <c r="V42" s="107">
        <v>0.29389999999999999</v>
      </c>
      <c r="W42" s="107">
        <v>0.318</v>
      </c>
      <c r="X42" s="107">
        <v>0.34289999999999998</v>
      </c>
      <c r="Y42" s="107">
        <v>0.36870000000000003</v>
      </c>
      <c r="Z42" s="107">
        <v>0.39529999999999998</v>
      </c>
      <c r="AA42" s="107">
        <v>0.42259999999999998</v>
      </c>
      <c r="AB42" s="107">
        <v>0.45079999999999998</v>
      </c>
      <c r="AC42" s="107">
        <v>0.4798</v>
      </c>
      <c r="AD42" s="107">
        <v>0.50949999999999995</v>
      </c>
      <c r="AE42" s="107">
        <v>0.54010000000000002</v>
      </c>
      <c r="AF42" s="107">
        <v>0.57140000000000002</v>
      </c>
      <c r="AG42" s="107">
        <v>0.60340000000000005</v>
      </c>
      <c r="AH42" s="107">
        <v>0.63619999999999999</v>
      </c>
      <c r="AI42" s="107">
        <v>0.66979999999999995</v>
      </c>
      <c r="AJ42" s="107">
        <v>0.70420000000000005</v>
      </c>
      <c r="AK42" s="107">
        <v>0.73919999999999997</v>
      </c>
      <c r="AL42" s="107">
        <v>0.77510000000000001</v>
      </c>
      <c r="AM42" s="107">
        <v>0.81159999999999999</v>
      </c>
      <c r="AN42" s="107">
        <v>0.84889999999999999</v>
      </c>
      <c r="AO42" s="107">
        <v>0.88690000000000002</v>
      </c>
      <c r="AP42" s="107">
        <v>0.92569999999999997</v>
      </c>
      <c r="AQ42" s="107">
        <v>0.96509999999999996</v>
      </c>
      <c r="AR42" s="107">
        <v>1.0053000000000001</v>
      </c>
      <c r="AS42" s="107">
        <v>1.0462</v>
      </c>
      <c r="AT42" s="107">
        <v>1.0878000000000001</v>
      </c>
      <c r="AU42" s="107">
        <v>1.1301000000000001</v>
      </c>
      <c r="AV42" s="107">
        <v>1.1732</v>
      </c>
      <c r="AW42" s="107">
        <v>1.2169000000000001</v>
      </c>
      <c r="AX42" s="107">
        <v>1.2613000000000001</v>
      </c>
    </row>
    <row r="43" spans="1:51" x14ac:dyDescent="0.15">
      <c r="A43" s="107">
        <v>6</v>
      </c>
      <c r="B43" s="107">
        <v>4.7000000000000002E-3</v>
      </c>
      <c r="C43" s="107">
        <v>9.7999999999999997E-3</v>
      </c>
      <c r="D43" s="107">
        <v>1.6500000000000001E-2</v>
      </c>
      <c r="E43" s="107">
        <v>2.5399999999999999E-2</v>
      </c>
      <c r="F43" s="107">
        <v>3.5499999999999997E-2</v>
      </c>
      <c r="G43" s="107">
        <v>4.6899999999999997E-2</v>
      </c>
      <c r="H43" s="107">
        <v>6.0299999999999999E-2</v>
      </c>
      <c r="I43" s="107">
        <v>7.51E-2</v>
      </c>
      <c r="O43" s="107">
        <v>0.17829999999999999</v>
      </c>
      <c r="P43" s="107">
        <v>0.19989999999999999</v>
      </c>
      <c r="Q43" s="107">
        <v>0.22259999999999999</v>
      </c>
      <c r="R43" s="107">
        <v>0.24640000000000001</v>
      </c>
      <c r="S43" s="107">
        <v>0.2712</v>
      </c>
      <c r="T43" s="107">
        <v>0.29699999999999999</v>
      </c>
      <c r="U43" s="107">
        <v>0.32390000000000002</v>
      </c>
      <c r="V43" s="107">
        <v>0.3518</v>
      </c>
      <c r="W43" s="107">
        <v>0.38059999999999999</v>
      </c>
      <c r="X43" s="107">
        <v>0.41049999999999998</v>
      </c>
      <c r="Y43" s="107">
        <v>0.44130000000000003</v>
      </c>
      <c r="Z43" s="107">
        <v>0.47310000000000002</v>
      </c>
      <c r="AA43" s="107">
        <v>0.50590000000000002</v>
      </c>
      <c r="AB43" s="107">
        <v>0.53959999999999997</v>
      </c>
      <c r="AC43" s="107">
        <v>0.57430000000000003</v>
      </c>
      <c r="AD43" s="107">
        <v>0.6099</v>
      </c>
      <c r="AE43" s="107">
        <v>0.64639999999999997</v>
      </c>
      <c r="AF43" s="107">
        <v>0.68389999999999995</v>
      </c>
      <c r="AG43" s="107">
        <v>0.72230000000000005</v>
      </c>
      <c r="AH43" s="107">
        <v>0.76160000000000005</v>
      </c>
      <c r="AI43" s="107">
        <v>0.80179999999999996</v>
      </c>
      <c r="AJ43" s="107">
        <v>0.84289999999999998</v>
      </c>
      <c r="AK43" s="107">
        <v>0.88480000000000003</v>
      </c>
      <c r="AL43" s="107">
        <v>0.92769999999999997</v>
      </c>
      <c r="AM43" s="107">
        <v>0.97150000000000003</v>
      </c>
      <c r="AN43" s="107">
        <v>1.0161</v>
      </c>
      <c r="AO43" s="107">
        <v>1.0616000000000001</v>
      </c>
      <c r="AP43" s="107">
        <v>1.1080000000000001</v>
      </c>
      <c r="AQ43" s="107">
        <v>1.1552</v>
      </c>
      <c r="AR43" s="107">
        <v>1.2033</v>
      </c>
      <c r="AS43" s="107">
        <v>1.2523</v>
      </c>
      <c r="AT43" s="107">
        <v>1.3021</v>
      </c>
      <c r="AU43" s="107">
        <v>1.3527</v>
      </c>
      <c r="AV43" s="107">
        <v>1.4041999999999999</v>
      </c>
      <c r="AW43" s="107">
        <v>1.4565999999999999</v>
      </c>
      <c r="AX43" s="107">
        <v>1.5097</v>
      </c>
    </row>
    <row r="44" spans="1:51" x14ac:dyDescent="0.15">
      <c r="A44" s="107">
        <v>7</v>
      </c>
      <c r="B44" s="107">
        <v>5.4999999999999997E-3</v>
      </c>
      <c r="C44" s="107">
        <v>1.14E-2</v>
      </c>
      <c r="D44" s="107">
        <v>1.9099999999999999E-2</v>
      </c>
      <c r="E44" s="107">
        <v>2.9399999999999999E-2</v>
      </c>
      <c r="F44" s="107">
        <v>4.0899999999999999E-2</v>
      </c>
      <c r="G44" s="107">
        <v>5.3900000000000003E-2</v>
      </c>
      <c r="H44" s="107">
        <v>6.9199999999999998E-2</v>
      </c>
      <c r="I44" s="107">
        <v>8.6199999999999999E-2</v>
      </c>
      <c r="J44" s="107">
        <v>0.10349999999999999</v>
      </c>
      <c r="K44" s="107">
        <v>0.12139999999999999</v>
      </c>
      <c r="O44" s="107">
        <v>0.20749999999999999</v>
      </c>
      <c r="P44" s="107">
        <v>0.23269999999999999</v>
      </c>
      <c r="Q44" s="107">
        <v>0.25919999999999999</v>
      </c>
      <c r="R44" s="107">
        <v>0.2868</v>
      </c>
      <c r="S44" s="107">
        <v>0.31569999999999998</v>
      </c>
      <c r="T44" s="107">
        <v>0.3458</v>
      </c>
      <c r="U44" s="107">
        <v>0.37709999999999999</v>
      </c>
      <c r="V44" s="107">
        <v>0.40949999999999998</v>
      </c>
      <c r="W44" s="107">
        <v>0.44309999999999999</v>
      </c>
      <c r="X44" s="107">
        <v>0.47789999999999999</v>
      </c>
      <c r="Y44" s="107">
        <v>0.51380000000000003</v>
      </c>
      <c r="Z44" s="107">
        <v>0.55079999999999996</v>
      </c>
      <c r="AA44" s="107">
        <v>0.58889999999999998</v>
      </c>
      <c r="AB44" s="107">
        <v>0.62819999999999998</v>
      </c>
      <c r="AC44" s="107">
        <v>0.66859999999999997</v>
      </c>
      <c r="AD44" s="107">
        <v>0.71</v>
      </c>
      <c r="AE44" s="107">
        <v>0.75249999999999995</v>
      </c>
      <c r="AF44" s="107">
        <v>0.79620000000000002</v>
      </c>
      <c r="AG44" s="107">
        <v>0.84079999999999999</v>
      </c>
      <c r="AH44" s="107">
        <v>0.88660000000000005</v>
      </c>
      <c r="AI44" s="107">
        <v>0.93340000000000001</v>
      </c>
      <c r="AJ44" s="107">
        <v>0.98119999999999996</v>
      </c>
      <c r="AK44" s="107">
        <v>1.0301</v>
      </c>
      <c r="AL44" s="107">
        <v>1.08</v>
      </c>
      <c r="AM44" s="107">
        <v>1.131</v>
      </c>
      <c r="AN44" s="107">
        <v>1.1829000000000001</v>
      </c>
      <c r="AO44" s="107">
        <v>1.2359</v>
      </c>
      <c r="AP44" s="107">
        <v>1.2899</v>
      </c>
      <c r="AQ44" s="107">
        <v>1.3449</v>
      </c>
      <c r="AR44" s="107">
        <v>1.4009</v>
      </c>
      <c r="AS44" s="107">
        <v>1.4579</v>
      </c>
      <c r="AT44" s="107">
        <v>1.5159</v>
      </c>
      <c r="AU44" s="107">
        <v>1.5748</v>
      </c>
      <c r="AV44" s="107">
        <v>1.6348</v>
      </c>
      <c r="AW44" s="107">
        <v>1.6957</v>
      </c>
      <c r="AX44" s="107">
        <v>1.7576000000000001</v>
      </c>
    </row>
    <row r="45" spans="1:51" x14ac:dyDescent="0.15">
      <c r="A45" s="107">
        <v>8</v>
      </c>
      <c r="B45" s="107">
        <v>6.1999999999999998E-3</v>
      </c>
      <c r="C45" s="107">
        <v>1.29E-2</v>
      </c>
      <c r="D45" s="107">
        <v>2.18E-2</v>
      </c>
      <c r="E45" s="107">
        <v>3.3300000000000003E-2</v>
      </c>
      <c r="F45" s="107">
        <v>4.6199999999999998E-2</v>
      </c>
      <c r="G45" s="107">
        <v>6.0699999999999997E-2</v>
      </c>
      <c r="H45" s="107">
        <v>7.7899999999999997E-2</v>
      </c>
      <c r="I45" s="107">
        <v>9.7199999999999995E-2</v>
      </c>
      <c r="J45" s="107">
        <v>0.1172</v>
      </c>
      <c r="K45" s="107">
        <v>0.13800000000000001</v>
      </c>
      <c r="L45" s="107">
        <v>0.1593</v>
      </c>
      <c r="M45" s="107">
        <v>0.1837</v>
      </c>
      <c r="N45" s="107">
        <v>0.20949999999999999</v>
      </c>
      <c r="O45" s="107">
        <v>0.23680000000000001</v>
      </c>
      <c r="P45" s="107">
        <v>0.26550000000000001</v>
      </c>
      <c r="Q45" s="107">
        <v>0.29559999999999997</v>
      </c>
      <c r="R45" s="107">
        <v>0.32719999999999999</v>
      </c>
      <c r="S45" s="107">
        <v>0.36009999999999998</v>
      </c>
      <c r="T45" s="107">
        <v>0.39450000000000002</v>
      </c>
      <c r="U45" s="107">
        <v>0.43009999999999998</v>
      </c>
      <c r="V45" s="107">
        <v>0.46710000000000002</v>
      </c>
      <c r="W45" s="107">
        <v>0.50549999999999995</v>
      </c>
      <c r="X45" s="107">
        <v>0.54510000000000003</v>
      </c>
      <c r="Y45" s="107">
        <v>0.58609999999999995</v>
      </c>
      <c r="Z45" s="107">
        <v>0.62829999999999997</v>
      </c>
      <c r="AA45" s="107">
        <v>0.67179999999999995</v>
      </c>
      <c r="AB45" s="107">
        <v>0.71660000000000001</v>
      </c>
      <c r="AC45" s="107">
        <v>0.76270000000000004</v>
      </c>
      <c r="AD45" s="107">
        <v>0.80989999999999995</v>
      </c>
      <c r="AE45" s="107">
        <v>0.85850000000000004</v>
      </c>
      <c r="AF45" s="107">
        <v>0.90820000000000001</v>
      </c>
      <c r="AG45" s="107">
        <v>0.95920000000000005</v>
      </c>
      <c r="AH45" s="107">
        <v>1.0114000000000001</v>
      </c>
      <c r="AI45" s="107">
        <v>1.0647</v>
      </c>
      <c r="AJ45" s="107">
        <v>1.1193</v>
      </c>
      <c r="AK45" s="107">
        <v>1.1751</v>
      </c>
      <c r="AL45" s="107">
        <v>1.232</v>
      </c>
      <c r="AM45" s="107">
        <v>1.2901</v>
      </c>
      <c r="AN45" s="107">
        <v>1.3493999999999999</v>
      </c>
      <c r="AO45" s="107">
        <v>1.4098999999999999</v>
      </c>
      <c r="AP45" s="107">
        <v>1.4714</v>
      </c>
      <c r="AQ45" s="107">
        <v>1.5342</v>
      </c>
      <c r="AR45" s="107">
        <v>1.5981000000000001</v>
      </c>
      <c r="AS45" s="107">
        <v>1.6631</v>
      </c>
      <c r="AT45" s="107">
        <v>1.7292000000000001</v>
      </c>
      <c r="AU45" s="107">
        <v>1.7965</v>
      </c>
      <c r="AV45" s="107">
        <v>1.8648</v>
      </c>
      <c r="AW45" s="107">
        <v>1.9342999999999999</v>
      </c>
      <c r="AX45" s="107">
        <v>2.0049000000000001</v>
      </c>
    </row>
    <row r="46" spans="1:51" x14ac:dyDescent="0.15">
      <c r="A46" s="107">
        <v>9</v>
      </c>
      <c r="B46" s="107">
        <v>7.0000000000000001E-3</v>
      </c>
      <c r="C46" s="107">
        <v>1.4500000000000001E-2</v>
      </c>
      <c r="D46" s="107">
        <v>2.4400000000000002E-2</v>
      </c>
      <c r="E46" s="107">
        <v>3.7199999999999997E-2</v>
      </c>
      <c r="F46" s="107">
        <v>5.1499999999999997E-2</v>
      </c>
      <c r="G46" s="107">
        <v>6.7400000000000002E-2</v>
      </c>
      <c r="H46" s="107">
        <v>8.6599999999999996E-2</v>
      </c>
      <c r="I46" s="107">
        <v>0.108</v>
      </c>
      <c r="J46" s="107">
        <v>0.1308</v>
      </c>
      <c r="K46" s="107">
        <v>0.1545</v>
      </c>
      <c r="L46" s="107">
        <v>0.17899999999999999</v>
      </c>
      <c r="M46" s="107">
        <v>0.20630000000000001</v>
      </c>
      <c r="N46" s="107">
        <v>0.23530000000000001</v>
      </c>
      <c r="O46" s="107">
        <v>0.26590000000000003</v>
      </c>
      <c r="P46" s="107">
        <v>0.29820000000000002</v>
      </c>
      <c r="Q46" s="107">
        <v>0.33200000000000002</v>
      </c>
      <c r="R46" s="107">
        <v>0.36749999999999999</v>
      </c>
      <c r="S46" s="107">
        <v>0.40450000000000003</v>
      </c>
      <c r="T46" s="107">
        <v>0.443</v>
      </c>
      <c r="U46" s="107">
        <v>0.48309999999999997</v>
      </c>
      <c r="V46" s="107">
        <v>0.52470000000000006</v>
      </c>
      <c r="W46" s="107">
        <v>0.56769999999999998</v>
      </c>
      <c r="X46" s="107">
        <v>0.61229999999999996</v>
      </c>
      <c r="Y46" s="107">
        <v>0.6583</v>
      </c>
      <c r="Z46" s="107">
        <v>0.70569999999999999</v>
      </c>
      <c r="AA46" s="107">
        <v>0.75460000000000005</v>
      </c>
      <c r="AB46" s="107">
        <v>0.80489999999999995</v>
      </c>
      <c r="AC46" s="107">
        <v>0.85660000000000003</v>
      </c>
      <c r="AD46" s="107">
        <v>0.90969999999999995</v>
      </c>
      <c r="AE46" s="107">
        <v>0.96419999999999995</v>
      </c>
      <c r="AF46" s="107">
        <v>1.0201</v>
      </c>
      <c r="AG46" s="107">
        <v>1.0772999999999999</v>
      </c>
      <c r="AH46" s="107">
        <v>1.1358999999999999</v>
      </c>
      <c r="AI46" s="107">
        <v>1.1959</v>
      </c>
      <c r="AJ46" s="107">
        <v>1.2572000000000001</v>
      </c>
      <c r="AK46" s="107">
        <v>1.3198000000000001</v>
      </c>
      <c r="AL46" s="107">
        <v>1.3837999999999999</v>
      </c>
      <c r="AM46" s="107">
        <v>1.4490000000000001</v>
      </c>
      <c r="AN46" s="107">
        <v>1.5156000000000001</v>
      </c>
      <c r="AO46" s="107">
        <v>1.5834999999999999</v>
      </c>
      <c r="AP46" s="107">
        <v>1.6527000000000001</v>
      </c>
      <c r="AQ46" s="107">
        <v>1.7231000000000001</v>
      </c>
      <c r="AR46" s="107">
        <v>1.7948999999999999</v>
      </c>
      <c r="AS46" s="107">
        <v>1.8678999999999999</v>
      </c>
      <c r="AT46" s="107">
        <v>1.9421999999999999</v>
      </c>
      <c r="AU46" s="107">
        <v>2.0177</v>
      </c>
      <c r="AV46" s="107">
        <v>2.0945</v>
      </c>
      <c r="AW46" s="107">
        <v>2.1726000000000001</v>
      </c>
      <c r="AX46" s="107">
        <v>2.2519</v>
      </c>
    </row>
    <row r="47" spans="1:51" x14ac:dyDescent="0.15">
      <c r="A47" s="107">
        <v>10</v>
      </c>
      <c r="B47" s="107">
        <v>7.7000000000000002E-3</v>
      </c>
      <c r="C47" s="107">
        <v>1.61E-2</v>
      </c>
      <c r="D47" s="107">
        <v>2.7E-2</v>
      </c>
      <c r="E47" s="107">
        <v>4.1000000000000002E-2</v>
      </c>
      <c r="F47" s="107">
        <v>5.6599999999999998E-2</v>
      </c>
      <c r="G47" s="107">
        <v>7.4099999999999999E-2</v>
      </c>
      <c r="H47" s="107">
        <v>9.5100000000000004E-2</v>
      </c>
      <c r="I47" s="107">
        <v>0.1186</v>
      </c>
      <c r="J47" s="107">
        <v>0.14430000000000001</v>
      </c>
      <c r="K47" s="107">
        <v>0.17100000000000001</v>
      </c>
      <c r="L47" s="107">
        <v>0.1986</v>
      </c>
      <c r="M47" s="107">
        <v>0.22889999999999999</v>
      </c>
      <c r="N47" s="107">
        <v>0.26100000000000001</v>
      </c>
      <c r="O47" s="107">
        <v>0.29499999999999998</v>
      </c>
      <c r="P47" s="107">
        <v>0.33079999999999998</v>
      </c>
      <c r="Q47" s="107">
        <v>0.36840000000000001</v>
      </c>
      <c r="R47" s="107">
        <v>0.40770000000000001</v>
      </c>
      <c r="S47" s="107">
        <v>0.44879999999999998</v>
      </c>
      <c r="T47" s="107">
        <v>0.49149999999999999</v>
      </c>
      <c r="U47" s="107">
        <v>0.53600000000000003</v>
      </c>
      <c r="V47" s="107">
        <v>0.58209999999999995</v>
      </c>
      <c r="W47" s="107">
        <v>0.62990000000000002</v>
      </c>
      <c r="X47" s="107">
        <v>0.67930000000000001</v>
      </c>
      <c r="Y47" s="107">
        <v>0.73029999999999995</v>
      </c>
      <c r="Z47" s="107">
        <v>0.78300000000000003</v>
      </c>
      <c r="AA47" s="107">
        <v>0.83720000000000006</v>
      </c>
      <c r="AB47" s="107">
        <v>0.89300000000000002</v>
      </c>
      <c r="AC47" s="107">
        <v>0.95040000000000002</v>
      </c>
      <c r="AD47" s="107">
        <v>1.0093000000000001</v>
      </c>
      <c r="AE47" s="107">
        <v>1.0698000000000001</v>
      </c>
      <c r="AF47" s="107">
        <v>1.1317999999999999</v>
      </c>
      <c r="AG47" s="107">
        <v>1.1953</v>
      </c>
      <c r="AH47" s="107">
        <v>1.2603</v>
      </c>
      <c r="AI47" s="107">
        <v>1.3268</v>
      </c>
      <c r="AJ47" s="107">
        <v>1.3948</v>
      </c>
      <c r="AK47" s="107">
        <v>1.4642999999999999</v>
      </c>
      <c r="AL47" s="107">
        <v>1.5353000000000001</v>
      </c>
      <c r="AM47" s="107">
        <v>1.6076999999999999</v>
      </c>
      <c r="AN47" s="107">
        <v>1.6815</v>
      </c>
      <c r="AO47" s="107">
        <v>1.7568999999999999</v>
      </c>
      <c r="AP47" s="107">
        <v>1.8335999999999999</v>
      </c>
      <c r="AQ47" s="107">
        <v>1.9117999999999999</v>
      </c>
      <c r="AR47" s="107">
        <v>1.9914000000000001</v>
      </c>
      <c r="AS47" s="107">
        <v>2.0724</v>
      </c>
      <c r="AT47" s="107">
        <v>2.1547999999999998</v>
      </c>
      <c r="AU47" s="107">
        <v>2.2385999999999999</v>
      </c>
      <c r="AV47" s="107">
        <v>2.3237999999999999</v>
      </c>
      <c r="AW47" s="107">
        <v>2.4104000000000001</v>
      </c>
      <c r="AX47" s="107">
        <v>2.4984000000000002</v>
      </c>
    </row>
    <row r="48" spans="1:51" x14ac:dyDescent="0.15">
      <c r="A48" s="107">
        <v>11</v>
      </c>
      <c r="B48" s="107">
        <v>8.5000000000000006E-3</v>
      </c>
      <c r="C48" s="107">
        <v>1.7600000000000001E-2</v>
      </c>
      <c r="D48" s="107">
        <v>2.9700000000000001E-2</v>
      </c>
      <c r="E48" s="107">
        <v>4.48E-2</v>
      </c>
      <c r="F48" s="107">
        <v>6.1800000000000001E-2</v>
      </c>
      <c r="G48" s="107">
        <v>8.0699999999999994E-2</v>
      </c>
      <c r="H48" s="107">
        <v>0.1036</v>
      </c>
      <c r="I48" s="107">
        <v>0.12920000000000001</v>
      </c>
      <c r="J48" s="107">
        <v>0.1578</v>
      </c>
      <c r="K48" s="107">
        <v>0.18740000000000001</v>
      </c>
      <c r="L48" s="107">
        <v>0.21809999999999999</v>
      </c>
      <c r="M48" s="107">
        <v>0.25140000000000001</v>
      </c>
      <c r="N48" s="107">
        <v>0.2868</v>
      </c>
      <c r="O48" s="107">
        <v>0.3241</v>
      </c>
      <c r="P48" s="107">
        <v>0.3634</v>
      </c>
      <c r="Q48" s="107">
        <v>0.4047</v>
      </c>
      <c r="R48" s="107">
        <v>0.44790000000000002</v>
      </c>
      <c r="S48" s="107">
        <v>0.49299999999999999</v>
      </c>
      <c r="T48" s="107">
        <v>0.54</v>
      </c>
      <c r="U48" s="107">
        <v>0.58879999999999999</v>
      </c>
      <c r="V48" s="107">
        <v>0.63949999999999996</v>
      </c>
      <c r="W48" s="107">
        <v>0.69199999999999995</v>
      </c>
      <c r="X48" s="107">
        <v>0.74619999999999997</v>
      </c>
      <c r="Y48" s="107">
        <v>0.80230000000000001</v>
      </c>
      <c r="Z48" s="107">
        <v>0.86009999999999998</v>
      </c>
      <c r="AA48" s="107">
        <v>0.91969999999999996</v>
      </c>
      <c r="AB48" s="107">
        <v>0.98099999999999998</v>
      </c>
      <c r="AC48" s="107">
        <v>1.044</v>
      </c>
      <c r="AD48" s="107">
        <v>1.1087</v>
      </c>
      <c r="AE48" s="107">
        <v>1.1752</v>
      </c>
      <c r="AF48" s="107">
        <v>1.2433000000000001</v>
      </c>
      <c r="AG48" s="107">
        <v>1.3129999999999999</v>
      </c>
      <c r="AH48" s="107">
        <v>1.3845000000000001</v>
      </c>
      <c r="AI48" s="107">
        <v>1.4575</v>
      </c>
      <c r="AJ48" s="107">
        <v>1.5323</v>
      </c>
      <c r="AK48" s="107">
        <v>1.6086</v>
      </c>
      <c r="AL48" s="107">
        <v>1.6865000000000001</v>
      </c>
      <c r="AM48" s="107">
        <v>1.7661</v>
      </c>
      <c r="AN48" s="107">
        <v>1.8472</v>
      </c>
      <c r="AO48" s="107">
        <v>1.93</v>
      </c>
      <c r="AP48" s="107">
        <v>2.0143</v>
      </c>
      <c r="AQ48" s="107">
        <v>2.1002000000000001</v>
      </c>
      <c r="AR48" s="107">
        <v>2.1876000000000002</v>
      </c>
      <c r="AS48" s="107">
        <v>2.2766000000000002</v>
      </c>
      <c r="AT48" s="107">
        <v>2.3672</v>
      </c>
      <c r="AU48" s="107">
        <v>2.4592000000000001</v>
      </c>
      <c r="AV48" s="107">
        <v>2.5528</v>
      </c>
      <c r="AW48" s="107">
        <v>2.6480000000000001</v>
      </c>
      <c r="AX48" s="107">
        <v>2.7446000000000002</v>
      </c>
    </row>
    <row r="49" spans="1:50" x14ac:dyDescent="0.15">
      <c r="A49" s="107">
        <v>12</v>
      </c>
      <c r="B49" s="107">
        <v>9.1999999999999998E-3</v>
      </c>
      <c r="C49" s="107">
        <v>1.9199999999999998E-2</v>
      </c>
      <c r="D49" s="107">
        <v>3.2300000000000002E-2</v>
      </c>
      <c r="E49" s="107">
        <v>4.8599999999999997E-2</v>
      </c>
      <c r="F49" s="107">
        <v>6.6900000000000001E-2</v>
      </c>
      <c r="G49" s="107">
        <v>8.72E-2</v>
      </c>
      <c r="H49" s="107">
        <v>0.112</v>
      </c>
      <c r="I49" s="107">
        <v>0.1396</v>
      </c>
      <c r="J49" s="107">
        <v>0.17100000000000001</v>
      </c>
      <c r="K49" s="107">
        <v>0.20369999999999999</v>
      </c>
      <c r="L49" s="107">
        <v>0.23769999999999999</v>
      </c>
      <c r="M49" s="107">
        <v>0.27400000000000002</v>
      </c>
      <c r="N49" s="107">
        <v>0.3125</v>
      </c>
      <c r="O49" s="107">
        <v>0.35310000000000002</v>
      </c>
      <c r="P49" s="107">
        <v>0.39600000000000002</v>
      </c>
      <c r="Q49" s="107">
        <v>0.441</v>
      </c>
      <c r="R49" s="107">
        <v>0.48799999999999999</v>
      </c>
      <c r="S49" s="107">
        <v>0.53720000000000001</v>
      </c>
      <c r="T49" s="107">
        <v>0.58840000000000003</v>
      </c>
      <c r="U49" s="107">
        <v>0.64159999999999995</v>
      </c>
      <c r="V49" s="107">
        <v>0.69679999999999997</v>
      </c>
      <c r="W49" s="107">
        <v>0.75390000000000001</v>
      </c>
      <c r="X49" s="107">
        <v>0.81310000000000004</v>
      </c>
      <c r="Y49" s="107">
        <v>0.87419999999999998</v>
      </c>
      <c r="Z49" s="107">
        <v>0.93720000000000003</v>
      </c>
      <c r="AA49" s="107">
        <v>1.0021</v>
      </c>
      <c r="AB49" s="107">
        <v>1.0689</v>
      </c>
      <c r="AC49" s="107">
        <v>1.1375999999999999</v>
      </c>
      <c r="AD49" s="107">
        <v>1.2081</v>
      </c>
      <c r="AE49" s="107">
        <v>1.2805</v>
      </c>
      <c r="AF49" s="107">
        <v>1.3547</v>
      </c>
      <c r="AG49" s="107">
        <v>1.4307000000000001</v>
      </c>
      <c r="AH49" s="107">
        <v>1.5085</v>
      </c>
      <c r="AI49" s="107">
        <v>1.5881000000000001</v>
      </c>
      <c r="AJ49" s="107">
        <v>1.6695</v>
      </c>
      <c r="AK49" s="107">
        <v>1.7526999999999999</v>
      </c>
      <c r="AL49" s="107">
        <v>1.8375999999999999</v>
      </c>
      <c r="AM49" s="107">
        <v>1.9242999999999999</v>
      </c>
      <c r="AN49" s="107">
        <v>2.0127000000000002</v>
      </c>
      <c r="AO49" s="107">
        <v>2.1029</v>
      </c>
      <c r="AP49" s="107">
        <v>2.1947999999999999</v>
      </c>
      <c r="AQ49" s="107">
        <v>2.2883</v>
      </c>
      <c r="AR49" s="107">
        <v>2.3835999999999999</v>
      </c>
      <c r="AS49" s="107">
        <v>2.4805999999999999</v>
      </c>
      <c r="AT49" s="107">
        <v>2.5792000000000002</v>
      </c>
      <c r="AU49" s="107">
        <v>2.6796000000000002</v>
      </c>
      <c r="AV49" s="107">
        <v>2.7814999999999999</v>
      </c>
      <c r="AW49" s="107">
        <v>2.8852000000000002</v>
      </c>
      <c r="AX49" s="107">
        <v>2.9904999999999999</v>
      </c>
    </row>
    <row r="50" spans="1:50" x14ac:dyDescent="0.15">
      <c r="A50" s="107">
        <v>13</v>
      </c>
      <c r="B50" s="107">
        <v>9.9000000000000008E-3</v>
      </c>
      <c r="C50" s="107">
        <v>2.07E-2</v>
      </c>
      <c r="D50" s="107">
        <v>3.49E-2</v>
      </c>
      <c r="E50" s="107">
        <v>5.2400000000000002E-2</v>
      </c>
      <c r="F50" s="107">
        <v>7.1999999999999995E-2</v>
      </c>
      <c r="G50" s="107">
        <v>9.3700000000000006E-2</v>
      </c>
      <c r="H50" s="107">
        <v>0.1203</v>
      </c>
      <c r="I50" s="107">
        <v>0.15</v>
      </c>
      <c r="J50" s="107">
        <v>0.18429999999999999</v>
      </c>
      <c r="K50" s="107">
        <v>0.22</v>
      </c>
      <c r="L50" s="107">
        <v>0.25719999999999998</v>
      </c>
      <c r="M50" s="107">
        <v>0.29649999999999999</v>
      </c>
      <c r="N50" s="107">
        <v>0.33810000000000001</v>
      </c>
      <c r="O50" s="107">
        <v>0.3821</v>
      </c>
      <c r="P50" s="107">
        <v>0.42849999999999999</v>
      </c>
      <c r="Q50" s="107">
        <v>0.47720000000000001</v>
      </c>
      <c r="R50" s="107">
        <v>0.52810000000000001</v>
      </c>
      <c r="S50" s="107">
        <v>0.58130000000000004</v>
      </c>
      <c r="T50" s="107">
        <v>0.63670000000000004</v>
      </c>
      <c r="U50" s="107">
        <v>0.69430000000000003</v>
      </c>
      <c r="V50" s="107">
        <v>0.754</v>
      </c>
      <c r="W50" s="107">
        <v>0.81589999999999996</v>
      </c>
      <c r="X50" s="107">
        <v>0.87990000000000002</v>
      </c>
      <c r="Y50" s="107">
        <v>0.94599999999999995</v>
      </c>
      <c r="Z50" s="107">
        <v>1.0141</v>
      </c>
      <c r="AA50" s="107">
        <v>1.0844</v>
      </c>
      <c r="AB50" s="107">
        <v>1.1567000000000001</v>
      </c>
      <c r="AC50" s="107">
        <v>1.2310000000000001</v>
      </c>
      <c r="AD50" s="107">
        <v>1.3072999999999999</v>
      </c>
      <c r="AE50" s="107">
        <v>1.3855999999999999</v>
      </c>
      <c r="AF50" s="107">
        <v>1.4659</v>
      </c>
      <c r="AG50" s="107">
        <v>1.5482</v>
      </c>
      <c r="AH50" s="107">
        <v>1.6324000000000001</v>
      </c>
      <c r="AI50" s="107">
        <v>1.7185999999999999</v>
      </c>
      <c r="AJ50" s="107">
        <v>1.8067</v>
      </c>
      <c r="AK50" s="107">
        <v>1.8967000000000001</v>
      </c>
      <c r="AL50" s="107">
        <v>1.9885999999999999</v>
      </c>
      <c r="AM50" s="107">
        <v>2.0823999999999998</v>
      </c>
      <c r="AN50" s="107">
        <v>2.1779999999999999</v>
      </c>
      <c r="AO50" s="107">
        <v>2.2755999999999998</v>
      </c>
      <c r="AP50" s="107">
        <v>2.375</v>
      </c>
      <c r="AQ50" s="107">
        <v>2.4763000000000002</v>
      </c>
      <c r="AR50" s="107">
        <v>2.5794000000000001</v>
      </c>
      <c r="AS50" s="107">
        <v>2.6842999999999999</v>
      </c>
      <c r="AT50" s="107">
        <v>2.7911000000000001</v>
      </c>
      <c r="AU50" s="107">
        <v>2.8996</v>
      </c>
      <c r="AV50" s="107">
        <v>3.01</v>
      </c>
      <c r="AW50" s="107">
        <v>3.1221999999999999</v>
      </c>
      <c r="AX50" s="107">
        <v>3.2361</v>
      </c>
    </row>
    <row r="51" spans="1:50" x14ac:dyDescent="0.15">
      <c r="A51" s="107">
        <v>14</v>
      </c>
      <c r="C51" s="107">
        <v>2.2200000000000001E-2</v>
      </c>
      <c r="D51" s="107">
        <v>3.7499999999999999E-2</v>
      </c>
      <c r="E51" s="107">
        <v>5.62E-2</v>
      </c>
      <c r="F51" s="107">
        <v>7.6999999999999999E-2</v>
      </c>
      <c r="G51" s="107">
        <v>0.10009999999999999</v>
      </c>
      <c r="H51" s="107">
        <v>0.1285</v>
      </c>
      <c r="I51" s="107">
        <v>0.16020000000000001</v>
      </c>
      <c r="J51" s="107">
        <v>0.19739999999999999</v>
      </c>
      <c r="K51" s="107">
        <v>0.23630000000000001</v>
      </c>
      <c r="L51" s="107">
        <v>0.2767</v>
      </c>
      <c r="M51" s="107">
        <v>0.31890000000000002</v>
      </c>
      <c r="N51" s="107">
        <v>0.36370000000000002</v>
      </c>
      <c r="O51" s="107">
        <v>0.41110000000000002</v>
      </c>
      <c r="P51" s="107">
        <v>0.46100000000000002</v>
      </c>
      <c r="Q51" s="107">
        <v>0.51339999999999997</v>
      </c>
      <c r="R51" s="107">
        <v>0.56820000000000004</v>
      </c>
      <c r="S51" s="107">
        <v>0.62539999999999996</v>
      </c>
      <c r="T51" s="107">
        <v>0.68489999999999995</v>
      </c>
      <c r="U51" s="107">
        <v>0.74690000000000001</v>
      </c>
      <c r="V51" s="107">
        <v>0.81120000000000003</v>
      </c>
      <c r="W51" s="107">
        <v>0.87770000000000004</v>
      </c>
      <c r="X51" s="107">
        <v>0.9466</v>
      </c>
      <c r="Y51" s="107">
        <v>1.0177</v>
      </c>
      <c r="Z51" s="107">
        <v>1.091</v>
      </c>
      <c r="AA51" s="107">
        <v>1.1666000000000001</v>
      </c>
      <c r="AB51" s="107">
        <v>1.2444</v>
      </c>
      <c r="AC51" s="107">
        <v>1.3243</v>
      </c>
      <c r="AD51" s="107">
        <v>1.4064000000000001</v>
      </c>
      <c r="AE51" s="107">
        <v>1.4906999999999999</v>
      </c>
      <c r="AF51" s="107">
        <v>1.5770999999999999</v>
      </c>
      <c r="AG51" s="107">
        <v>1.6656</v>
      </c>
      <c r="AH51" s="107">
        <v>1.7562</v>
      </c>
      <c r="AI51" s="107">
        <v>1.8489</v>
      </c>
      <c r="AJ51" s="107">
        <v>1.9436</v>
      </c>
      <c r="AK51" s="107">
        <v>2.0404</v>
      </c>
      <c r="AL51" s="107">
        <v>2.1393</v>
      </c>
      <c r="AM51" s="107">
        <v>2.2402000000000002</v>
      </c>
      <c r="AN51" s="107">
        <v>2.3431999999999999</v>
      </c>
      <c r="AO51" s="107">
        <v>2.4481000000000002</v>
      </c>
      <c r="AP51" s="107">
        <v>2.5550999999999999</v>
      </c>
      <c r="AQ51" s="107">
        <v>2.6640000000000001</v>
      </c>
      <c r="AR51" s="107">
        <v>2.7749000000000001</v>
      </c>
      <c r="AS51" s="107">
        <v>2.8877999999999999</v>
      </c>
      <c r="AT51" s="107">
        <v>3.0026999999999999</v>
      </c>
      <c r="AU51" s="107">
        <v>3.1194999999999999</v>
      </c>
      <c r="AV51" s="107">
        <v>3.2382</v>
      </c>
      <c r="AW51" s="107">
        <v>3.3589000000000002</v>
      </c>
      <c r="AX51" s="107">
        <v>3.4815</v>
      </c>
    </row>
    <row r="52" spans="1:50" x14ac:dyDescent="0.15">
      <c r="A52" s="107">
        <v>15</v>
      </c>
      <c r="D52" s="107">
        <v>0.04</v>
      </c>
      <c r="E52" s="107">
        <v>5.9900000000000002E-2</v>
      </c>
      <c r="F52" s="107">
        <v>8.2100000000000006E-2</v>
      </c>
      <c r="G52" s="107">
        <v>0.10639999999999999</v>
      </c>
      <c r="H52" s="107">
        <v>0.13669999999999999</v>
      </c>
      <c r="I52" s="107">
        <v>0.1704</v>
      </c>
      <c r="J52" s="107">
        <v>0.21049999999999999</v>
      </c>
      <c r="K52" s="107">
        <v>0.2525</v>
      </c>
      <c r="L52" s="107">
        <v>0.29620000000000002</v>
      </c>
      <c r="M52" s="107">
        <v>0.34139999999999998</v>
      </c>
      <c r="N52" s="107">
        <v>0.38940000000000002</v>
      </c>
      <c r="O52" s="107">
        <v>0.44009999999999999</v>
      </c>
      <c r="P52" s="107">
        <v>0.49349999999999999</v>
      </c>
      <c r="Q52" s="107">
        <v>0.54949999999999999</v>
      </c>
      <c r="R52" s="107">
        <v>0.60819999999999996</v>
      </c>
      <c r="S52" s="107">
        <v>0.6694</v>
      </c>
      <c r="T52" s="107">
        <v>0.73319999999999996</v>
      </c>
      <c r="U52" s="107">
        <v>0.79949999999999999</v>
      </c>
      <c r="V52" s="107">
        <v>0.86829999999999996</v>
      </c>
      <c r="W52" s="107">
        <v>0.9395</v>
      </c>
      <c r="X52" s="107">
        <v>1.0132000000000001</v>
      </c>
      <c r="Y52" s="107">
        <v>1.0892999999999999</v>
      </c>
      <c r="Z52" s="107">
        <v>1.1677999999999999</v>
      </c>
      <c r="AA52" s="107">
        <v>1.2486999999999999</v>
      </c>
      <c r="AB52" s="107">
        <v>1.3320000000000001</v>
      </c>
      <c r="AC52" s="107">
        <v>1.4175</v>
      </c>
      <c r="AD52" s="107">
        <v>1.5054000000000001</v>
      </c>
      <c r="AE52" s="107">
        <v>1.5955999999999999</v>
      </c>
      <c r="AF52" s="107">
        <v>1.6880999999999999</v>
      </c>
      <c r="AG52" s="107">
        <v>1.7827999999999999</v>
      </c>
      <c r="AH52" s="107">
        <v>1.8797999999999999</v>
      </c>
      <c r="AI52" s="107">
        <v>1.9790000000000001</v>
      </c>
      <c r="AJ52" s="107">
        <v>2.0804999999999998</v>
      </c>
      <c r="AK52" s="107">
        <v>2.1840999999999999</v>
      </c>
      <c r="AL52" s="107">
        <v>2.2898999999999998</v>
      </c>
      <c r="AM52" s="107">
        <v>2.3978999999999999</v>
      </c>
      <c r="AN52" s="107">
        <v>2.5081000000000002</v>
      </c>
      <c r="AO52" s="107">
        <v>2.6204999999999998</v>
      </c>
      <c r="AP52" s="107">
        <v>2.7349000000000001</v>
      </c>
      <c r="AQ52" s="107">
        <v>2.8515999999999999</v>
      </c>
      <c r="AR52" s="107">
        <v>2.9702999999999999</v>
      </c>
      <c r="AS52" s="107">
        <v>3.0911</v>
      </c>
      <c r="AT52" s="107">
        <v>3.214</v>
      </c>
      <c r="AU52" s="107">
        <v>3.3391000000000002</v>
      </c>
      <c r="AV52" s="107">
        <v>3.4662000000000002</v>
      </c>
      <c r="AW52" s="107">
        <v>3.5952999999999999</v>
      </c>
      <c r="AX52" s="107">
        <v>3.7265000000000001</v>
      </c>
    </row>
    <row r="53" spans="1:50" x14ac:dyDescent="0.15">
      <c r="A53" s="107">
        <v>16</v>
      </c>
      <c r="E53" s="107">
        <v>6.3700000000000007E-2</v>
      </c>
      <c r="F53" s="107">
        <v>8.6999999999999994E-2</v>
      </c>
      <c r="G53" s="107">
        <v>0.1128</v>
      </c>
      <c r="H53" s="107">
        <v>0.14480000000000001</v>
      </c>
      <c r="I53" s="107">
        <v>0.18049999999999999</v>
      </c>
      <c r="J53" s="107">
        <v>0.22359999999999999</v>
      </c>
      <c r="K53" s="107">
        <v>0.26860000000000001</v>
      </c>
      <c r="L53" s="107">
        <v>0.31559999999999999</v>
      </c>
      <c r="M53" s="107">
        <v>0.36380000000000001</v>
      </c>
      <c r="N53" s="107">
        <v>0.41489999999999999</v>
      </c>
      <c r="O53" s="107">
        <v>0.46899999999999997</v>
      </c>
      <c r="P53" s="107">
        <v>0.52590000000000003</v>
      </c>
      <c r="Q53" s="107">
        <v>0.58560000000000001</v>
      </c>
      <c r="R53" s="107">
        <v>0.64810000000000001</v>
      </c>
      <c r="S53" s="107">
        <v>0.71340000000000003</v>
      </c>
      <c r="T53" s="107">
        <v>0.78129999999999999</v>
      </c>
      <c r="U53" s="107">
        <v>0.85199999999999998</v>
      </c>
      <c r="V53" s="107">
        <v>0.92530000000000001</v>
      </c>
      <c r="W53" s="107">
        <v>1.0013000000000001</v>
      </c>
      <c r="X53" s="107">
        <v>1.0798000000000001</v>
      </c>
      <c r="Y53" s="107">
        <v>1.1609</v>
      </c>
      <c r="Z53" s="107">
        <v>1.2445999999999999</v>
      </c>
      <c r="AA53" s="107">
        <v>1.3308</v>
      </c>
      <c r="AB53" s="107">
        <v>1.4195</v>
      </c>
      <c r="AC53" s="107">
        <v>1.5106999999999999</v>
      </c>
      <c r="AD53" s="107">
        <v>1.6043000000000001</v>
      </c>
      <c r="AE53" s="107">
        <v>1.7004999999999999</v>
      </c>
      <c r="AF53" s="107">
        <v>1.7989999999999999</v>
      </c>
      <c r="AG53" s="107">
        <v>1.9</v>
      </c>
      <c r="AH53" s="107">
        <v>2.0032999999999999</v>
      </c>
      <c r="AI53" s="107">
        <v>2.1091000000000002</v>
      </c>
      <c r="AJ53" s="107">
        <v>2.2172000000000001</v>
      </c>
      <c r="AK53" s="107">
        <v>2.3275999999999999</v>
      </c>
      <c r="AL53" s="107">
        <v>2.4403999999999999</v>
      </c>
      <c r="AM53" s="107">
        <v>2.5554999999999999</v>
      </c>
      <c r="AN53" s="107">
        <v>2.6728999999999998</v>
      </c>
      <c r="AO53" s="107">
        <v>2.7927</v>
      </c>
      <c r="AP53" s="107">
        <v>2.9146999999999998</v>
      </c>
      <c r="AQ53" s="107">
        <v>3.0388999999999999</v>
      </c>
      <c r="AR53" s="107">
        <v>3.1655000000000002</v>
      </c>
      <c r="AS53" s="107">
        <v>3.2942</v>
      </c>
      <c r="AT53" s="107">
        <v>3.4251999999999998</v>
      </c>
      <c r="AU53" s="107">
        <v>3.5585</v>
      </c>
      <c r="AV53" s="107">
        <v>3.6939000000000002</v>
      </c>
      <c r="AW53" s="107">
        <v>3.8315999999999999</v>
      </c>
      <c r="AX53" s="107">
        <v>3.9714</v>
      </c>
    </row>
    <row r="54" spans="1:50" x14ac:dyDescent="0.15">
      <c r="A54" s="107">
        <v>17</v>
      </c>
      <c r="E54" s="107">
        <v>6.7400000000000002E-2</v>
      </c>
      <c r="F54" s="107">
        <v>9.1999999999999998E-2</v>
      </c>
      <c r="G54" s="107">
        <v>0.11899999999999999</v>
      </c>
      <c r="H54" s="107">
        <v>0.15290000000000001</v>
      </c>
      <c r="I54" s="107">
        <v>0.19059999999999999</v>
      </c>
      <c r="J54" s="107">
        <v>0.23649999999999999</v>
      </c>
      <c r="K54" s="107">
        <v>0.2848</v>
      </c>
      <c r="L54" s="107">
        <v>0.33510000000000001</v>
      </c>
      <c r="M54" s="107">
        <v>0.38619999999999999</v>
      </c>
      <c r="N54" s="107">
        <v>0.4405</v>
      </c>
      <c r="O54" s="107">
        <v>0.49790000000000001</v>
      </c>
      <c r="P54" s="107">
        <v>0.55830000000000002</v>
      </c>
      <c r="Q54" s="107">
        <v>0.62170000000000003</v>
      </c>
      <c r="R54" s="107">
        <v>0.68799999999999994</v>
      </c>
      <c r="S54" s="107">
        <v>0.75729999999999997</v>
      </c>
      <c r="T54" s="107">
        <v>0.82950000000000002</v>
      </c>
      <c r="U54" s="107">
        <v>0.90449999999999997</v>
      </c>
      <c r="V54" s="107">
        <v>0.98229999999999995</v>
      </c>
      <c r="W54" s="107">
        <v>1.0629</v>
      </c>
      <c r="X54" s="107">
        <v>1.1463000000000001</v>
      </c>
      <c r="Y54" s="107">
        <v>1.2323999999999999</v>
      </c>
      <c r="Z54" s="107">
        <v>1.3212999999999999</v>
      </c>
      <c r="AA54" s="107">
        <v>1.4128000000000001</v>
      </c>
      <c r="AB54" s="107">
        <v>1.5068999999999999</v>
      </c>
      <c r="AC54" s="107">
        <v>1.6037999999999999</v>
      </c>
      <c r="AD54" s="107">
        <v>1.7032</v>
      </c>
      <c r="AE54" s="107">
        <v>1.8051999999999999</v>
      </c>
      <c r="AF54" s="107">
        <v>1.9097999999999999</v>
      </c>
      <c r="AG54" s="107">
        <v>2.0169999999999999</v>
      </c>
      <c r="AH54" s="107">
        <v>2.1267</v>
      </c>
      <c r="AI54" s="107">
        <v>2.2389999999999999</v>
      </c>
      <c r="AJ54" s="107">
        <v>2.3538000000000001</v>
      </c>
      <c r="AK54" s="107">
        <v>2.4710000000000001</v>
      </c>
      <c r="AL54" s="107">
        <v>2.5908000000000002</v>
      </c>
      <c r="AM54" s="107">
        <v>2.7130000000000001</v>
      </c>
      <c r="AN54" s="107">
        <v>2.8376000000000001</v>
      </c>
      <c r="AO54" s="107">
        <v>2.9647000000000001</v>
      </c>
      <c r="AP54" s="107">
        <v>3.0941999999999998</v>
      </c>
      <c r="AQ54" s="107">
        <v>3.2262</v>
      </c>
      <c r="AR54" s="107">
        <v>3.3605</v>
      </c>
      <c r="AS54" s="107">
        <v>3.4971999999999999</v>
      </c>
      <c r="AT54" s="107">
        <v>3.6362999999999999</v>
      </c>
      <c r="AU54" s="107">
        <v>3.7776999999999998</v>
      </c>
      <c r="AV54" s="107">
        <v>3.9215</v>
      </c>
      <c r="AW54" s="107">
        <v>4.0675999999999997</v>
      </c>
      <c r="AX54" s="107">
        <v>4.2161</v>
      </c>
    </row>
    <row r="55" spans="1:50" x14ac:dyDescent="0.15">
      <c r="A55" s="107">
        <v>18</v>
      </c>
      <c r="F55" s="107">
        <v>9.69E-2</v>
      </c>
      <c r="G55" s="107">
        <v>0.12529999999999999</v>
      </c>
      <c r="H55" s="107">
        <v>0.16089999999999999</v>
      </c>
      <c r="I55" s="107">
        <v>0.2006</v>
      </c>
      <c r="J55" s="107">
        <v>0.2495</v>
      </c>
      <c r="K55" s="107">
        <v>0.30080000000000001</v>
      </c>
      <c r="L55" s="107">
        <v>0.35449999999999998</v>
      </c>
      <c r="M55" s="107">
        <v>0.40860000000000002</v>
      </c>
      <c r="N55" s="107">
        <v>0.46600000000000003</v>
      </c>
      <c r="O55" s="107">
        <v>0.52669999999999995</v>
      </c>
      <c r="P55" s="107">
        <v>0.59060000000000001</v>
      </c>
      <c r="Q55" s="107">
        <v>0.65769999999999995</v>
      </c>
      <c r="R55" s="107">
        <v>0.72789999999999999</v>
      </c>
      <c r="S55" s="107">
        <v>0.80120000000000002</v>
      </c>
      <c r="T55" s="107">
        <v>0.87760000000000005</v>
      </c>
      <c r="U55" s="107">
        <v>0.95689999999999997</v>
      </c>
      <c r="V55" s="107">
        <v>1.0392999999999999</v>
      </c>
      <c r="W55" s="107">
        <v>1.1246</v>
      </c>
      <c r="X55" s="107">
        <v>1.2128000000000001</v>
      </c>
      <c r="Y55" s="107">
        <v>1.3039000000000001</v>
      </c>
      <c r="Z55" s="107">
        <v>1.3978999999999999</v>
      </c>
      <c r="AA55" s="107">
        <v>1.4946999999999999</v>
      </c>
      <c r="AB55" s="107">
        <v>1.5943000000000001</v>
      </c>
      <c r="AC55" s="107">
        <v>1.6967000000000001</v>
      </c>
      <c r="AD55" s="107">
        <v>1.8019000000000001</v>
      </c>
      <c r="AE55" s="107">
        <v>1.9098999999999999</v>
      </c>
      <c r="AF55" s="107">
        <v>2.0206</v>
      </c>
      <c r="AG55" s="107">
        <v>2.1339999999999999</v>
      </c>
      <c r="AH55" s="107">
        <v>2.2501000000000002</v>
      </c>
      <c r="AI55" s="107">
        <v>2.3687999999999998</v>
      </c>
      <c r="AJ55" s="107">
        <v>2.4902000000000002</v>
      </c>
      <c r="AK55" s="107">
        <v>2.6143000000000001</v>
      </c>
      <c r="AL55" s="107">
        <v>2.7410000000000001</v>
      </c>
      <c r="AM55" s="107">
        <v>2.8702999999999999</v>
      </c>
      <c r="AN55" s="107">
        <v>3.0021</v>
      </c>
      <c r="AO55" s="107">
        <v>3.1366000000000001</v>
      </c>
      <c r="AP55" s="107">
        <v>3.2736000000000001</v>
      </c>
      <c r="AQ55" s="107">
        <v>3.4131999999999998</v>
      </c>
      <c r="AR55" s="107">
        <v>3.5552999999999999</v>
      </c>
      <c r="AS55" s="107">
        <v>3.7</v>
      </c>
      <c r="AT55" s="107">
        <v>3.8471000000000002</v>
      </c>
      <c r="AU55" s="107">
        <v>3.9967000000000001</v>
      </c>
      <c r="AV55" s="107">
        <v>4.1489000000000003</v>
      </c>
      <c r="AW55" s="107">
        <v>4.3034999999999997</v>
      </c>
      <c r="AX55" s="107">
        <v>4.4606000000000003</v>
      </c>
    </row>
    <row r="56" spans="1:50" x14ac:dyDescent="0.15">
      <c r="A56" s="107">
        <v>19</v>
      </c>
      <c r="F56" s="107">
        <v>0.1018</v>
      </c>
      <c r="G56" s="107">
        <v>0.13150000000000001</v>
      </c>
      <c r="H56" s="107">
        <v>0.16880000000000001</v>
      </c>
      <c r="I56" s="107">
        <v>0.21049999999999999</v>
      </c>
      <c r="J56" s="107">
        <v>0.26240000000000002</v>
      </c>
      <c r="K56" s="107">
        <v>0.31690000000000002</v>
      </c>
      <c r="L56" s="107">
        <v>0.37390000000000001</v>
      </c>
      <c r="M56" s="107">
        <v>0.43099999999999999</v>
      </c>
      <c r="N56" s="107">
        <v>0.49159999999999998</v>
      </c>
      <c r="O56" s="107">
        <v>0.55559999999999998</v>
      </c>
      <c r="P56" s="107">
        <v>0.623</v>
      </c>
      <c r="Q56" s="107">
        <v>0.69369999999999998</v>
      </c>
      <c r="R56" s="107">
        <v>0.76780000000000004</v>
      </c>
      <c r="S56" s="107">
        <v>0.84509999999999996</v>
      </c>
      <c r="T56" s="107">
        <v>0.92559999999999998</v>
      </c>
      <c r="U56" s="107">
        <v>1.0093000000000001</v>
      </c>
      <c r="V56" s="107">
        <v>1.0962000000000001</v>
      </c>
      <c r="W56" s="107">
        <v>1.1861999999999999</v>
      </c>
      <c r="X56" s="107">
        <v>1.2791999999999999</v>
      </c>
      <c r="Y56" s="107">
        <v>1.3753</v>
      </c>
      <c r="Z56" s="107">
        <v>1.4743999999999999</v>
      </c>
      <c r="AA56" s="107">
        <v>1.5765</v>
      </c>
      <c r="AB56" s="107">
        <v>1.6816</v>
      </c>
      <c r="AC56" s="107">
        <v>1.7897000000000001</v>
      </c>
      <c r="AD56" s="107">
        <v>1.9006000000000001</v>
      </c>
      <c r="AE56" s="107">
        <v>2.0145</v>
      </c>
      <c r="AF56" s="107">
        <v>2.1312000000000002</v>
      </c>
      <c r="AG56" s="107">
        <v>2.2507999999999999</v>
      </c>
      <c r="AH56" s="107">
        <v>2.3733</v>
      </c>
      <c r="AI56" s="107">
        <v>2.4984999999999999</v>
      </c>
      <c r="AJ56" s="107">
        <v>2.6265999999999998</v>
      </c>
      <c r="AK56" s="107">
        <v>2.7574999999999998</v>
      </c>
      <c r="AL56" s="107">
        <v>2.8910999999999998</v>
      </c>
      <c r="AM56" s="107">
        <v>3.0274000000000001</v>
      </c>
      <c r="AN56" s="107">
        <v>3.1665999999999999</v>
      </c>
      <c r="AO56" s="107">
        <v>3.3083999999999998</v>
      </c>
      <c r="AP56" s="107">
        <v>3.4529000000000001</v>
      </c>
      <c r="AQ56" s="107">
        <v>3.6000999999999999</v>
      </c>
      <c r="AR56" s="107">
        <v>3.75</v>
      </c>
      <c r="AS56" s="107">
        <v>3.9026000000000001</v>
      </c>
      <c r="AT56" s="107">
        <v>4.0578000000000003</v>
      </c>
      <c r="AU56" s="107">
        <v>4.2156000000000002</v>
      </c>
      <c r="AV56" s="107">
        <v>4.3761000000000001</v>
      </c>
      <c r="AW56" s="107">
        <v>4.5392000000000001</v>
      </c>
      <c r="AX56" s="107">
        <v>4.7047999999999996</v>
      </c>
    </row>
    <row r="57" spans="1:50" x14ac:dyDescent="0.15">
      <c r="A57" s="107">
        <v>20</v>
      </c>
      <c r="G57" s="107">
        <v>0.13769999999999999</v>
      </c>
      <c r="H57" s="107">
        <v>0.17680000000000001</v>
      </c>
      <c r="I57" s="107">
        <v>0.22040000000000001</v>
      </c>
      <c r="J57" s="107">
        <v>0.2752</v>
      </c>
      <c r="K57" s="107">
        <v>0.33289999999999997</v>
      </c>
      <c r="L57" s="107">
        <v>0.39329999999999998</v>
      </c>
      <c r="M57" s="107">
        <v>0.45340000000000003</v>
      </c>
      <c r="N57" s="107">
        <v>0.5171</v>
      </c>
      <c r="O57" s="107">
        <v>0.58440000000000003</v>
      </c>
      <c r="P57" s="107">
        <v>0.65529999999999999</v>
      </c>
      <c r="Q57" s="107">
        <v>0.72970000000000002</v>
      </c>
      <c r="R57" s="107">
        <v>0.80759999999999998</v>
      </c>
      <c r="S57" s="107">
        <v>0.88900000000000001</v>
      </c>
      <c r="T57" s="107">
        <v>0.97370000000000001</v>
      </c>
      <c r="U57" s="107">
        <v>1.0617000000000001</v>
      </c>
      <c r="V57" s="107">
        <v>1.1531</v>
      </c>
      <c r="W57" s="107">
        <v>1.2477</v>
      </c>
      <c r="X57" s="107">
        <v>1.3455999999999999</v>
      </c>
      <c r="Y57" s="107">
        <v>1.4466000000000001</v>
      </c>
      <c r="Z57" s="107">
        <v>1.5508999999999999</v>
      </c>
      <c r="AA57" s="107">
        <v>1.6583000000000001</v>
      </c>
      <c r="AB57" s="107">
        <v>1.7688999999999999</v>
      </c>
      <c r="AC57" s="107">
        <v>1.8825000000000001</v>
      </c>
      <c r="AD57" s="107">
        <v>1.9992000000000001</v>
      </c>
      <c r="AE57" s="107">
        <v>2.1190000000000002</v>
      </c>
      <c r="AF57" s="107">
        <v>2.2418</v>
      </c>
      <c r="AG57" s="107">
        <v>2.3675999999999999</v>
      </c>
      <c r="AH57" s="107">
        <v>2.4964</v>
      </c>
      <c r="AI57" s="107">
        <v>2.6282000000000001</v>
      </c>
      <c r="AJ57" s="107">
        <v>2.7629000000000001</v>
      </c>
      <c r="AK57" s="107">
        <v>2.9005000000000001</v>
      </c>
      <c r="AL57" s="107">
        <v>3.0411000000000001</v>
      </c>
      <c r="AM57" s="107">
        <v>3.1844999999999999</v>
      </c>
      <c r="AN57" s="107">
        <v>3.3308</v>
      </c>
      <c r="AO57" s="107">
        <v>3.48</v>
      </c>
      <c r="AP57" s="107">
        <v>3.6320000000000001</v>
      </c>
      <c r="AQ57" s="107">
        <v>3.7869000000000002</v>
      </c>
      <c r="AR57" s="107">
        <v>3.9445999999999999</v>
      </c>
      <c r="AS57" s="107">
        <v>4.1051000000000002</v>
      </c>
      <c r="AT57" s="107">
        <v>4.2683</v>
      </c>
      <c r="AU57" s="107">
        <v>4.4343000000000004</v>
      </c>
      <c r="AV57" s="107">
        <v>4.6031000000000004</v>
      </c>
      <c r="AW57" s="107">
        <v>4.7746000000000004</v>
      </c>
      <c r="AX57" s="107">
        <v>4.9489000000000001</v>
      </c>
    </row>
    <row r="58" spans="1:50" x14ac:dyDescent="0.15">
      <c r="A58" s="107">
        <v>21</v>
      </c>
      <c r="G58" s="107">
        <v>0.14380000000000001</v>
      </c>
      <c r="H58" s="107">
        <v>0.18459999999999999</v>
      </c>
      <c r="I58" s="107">
        <v>0.23019999999999999</v>
      </c>
      <c r="J58" s="107">
        <v>0.28799999999999998</v>
      </c>
      <c r="K58" s="107">
        <v>0.33889999999999998</v>
      </c>
      <c r="L58" s="107">
        <v>0.41270000000000001</v>
      </c>
      <c r="M58" s="107">
        <v>0.47570000000000001</v>
      </c>
      <c r="N58" s="107">
        <v>0.54259999999999997</v>
      </c>
      <c r="O58" s="107">
        <v>0.61319999999999997</v>
      </c>
      <c r="P58" s="107">
        <v>0.68759999999999999</v>
      </c>
      <c r="Q58" s="107">
        <v>0.76570000000000005</v>
      </c>
      <c r="R58" s="107">
        <v>0.84740000000000004</v>
      </c>
      <c r="S58" s="107">
        <v>0.93279999999999996</v>
      </c>
      <c r="T58" s="107">
        <v>1.0216000000000001</v>
      </c>
      <c r="U58" s="107">
        <v>1.1140000000000001</v>
      </c>
      <c r="V58" s="107">
        <v>1.2099</v>
      </c>
      <c r="W58" s="107">
        <v>1.3091999999999999</v>
      </c>
      <c r="X58" s="107">
        <v>1.4118999999999999</v>
      </c>
      <c r="Y58" s="107">
        <v>1.5179</v>
      </c>
      <c r="Z58" s="107">
        <v>1.6273</v>
      </c>
      <c r="AA58" s="107">
        <v>1.7401</v>
      </c>
      <c r="AB58" s="107">
        <v>1.8561000000000001</v>
      </c>
      <c r="AC58" s="107">
        <v>1.9753000000000001</v>
      </c>
      <c r="AD58" s="107">
        <v>2.0977999999999999</v>
      </c>
      <c r="AE58" s="107">
        <v>2.2233999999999998</v>
      </c>
      <c r="AF58" s="107">
        <v>2.3523000000000001</v>
      </c>
      <c r="AG58" s="107">
        <v>2.4843000000000002</v>
      </c>
      <c r="AH58" s="107">
        <v>2.6194000000000002</v>
      </c>
      <c r="AI58" s="107">
        <v>2.7576999999999998</v>
      </c>
      <c r="AJ58" s="107">
        <v>2.8990999999999998</v>
      </c>
      <c r="AK58" s="107">
        <v>3.0434999999999999</v>
      </c>
      <c r="AL58" s="107">
        <v>3.1909999999999998</v>
      </c>
      <c r="AM58" s="107">
        <v>3.3414999999999999</v>
      </c>
      <c r="AN58" s="107">
        <v>3.4950000000000001</v>
      </c>
      <c r="AO58" s="107">
        <v>3.6515</v>
      </c>
      <c r="AP58" s="107">
        <v>3.8111000000000002</v>
      </c>
      <c r="AQ58" s="107">
        <v>3.9735999999999998</v>
      </c>
      <c r="AR58" s="107">
        <v>4.1390000000000002</v>
      </c>
      <c r="AS58" s="107">
        <v>4.3074000000000003</v>
      </c>
      <c r="AT58" s="107">
        <v>4.4786999999999999</v>
      </c>
      <c r="AU58" s="107">
        <v>4.6528999999999998</v>
      </c>
      <c r="AV58" s="107">
        <v>4.83</v>
      </c>
      <c r="AW58" s="107">
        <v>5.01</v>
      </c>
      <c r="AX58" s="107">
        <v>5.1928000000000001</v>
      </c>
    </row>
    <row r="59" spans="1:50" x14ac:dyDescent="0.15">
      <c r="A59" s="107">
        <v>22</v>
      </c>
      <c r="G59" s="107">
        <v>0.14990000000000001</v>
      </c>
      <c r="H59" s="107">
        <v>0.1925</v>
      </c>
      <c r="I59" s="107">
        <v>0.2399</v>
      </c>
      <c r="J59" s="107">
        <v>0.30080000000000001</v>
      </c>
      <c r="K59" s="107">
        <v>0.36480000000000001</v>
      </c>
      <c r="L59" s="107">
        <v>0.43209999999999998</v>
      </c>
      <c r="M59" s="107">
        <v>0.498</v>
      </c>
      <c r="N59" s="107">
        <v>0.56799999999999995</v>
      </c>
      <c r="O59" s="107">
        <v>0.64200000000000002</v>
      </c>
      <c r="P59" s="107">
        <v>0.71989999999999998</v>
      </c>
      <c r="Q59" s="107">
        <v>0.80159999999999998</v>
      </c>
      <c r="R59" s="107">
        <v>0.88719999999999999</v>
      </c>
      <c r="S59" s="107">
        <v>0.97660000000000002</v>
      </c>
      <c r="T59" s="107">
        <v>1.0696000000000001</v>
      </c>
      <c r="U59" s="107">
        <v>1.1662999999999999</v>
      </c>
      <c r="V59" s="107">
        <v>1.2666999999999999</v>
      </c>
      <c r="W59" s="107">
        <v>1.3706</v>
      </c>
      <c r="X59" s="107">
        <v>1.4782</v>
      </c>
      <c r="Y59" s="107">
        <v>1.5891999999999999</v>
      </c>
      <c r="Z59" s="107">
        <v>1.7037</v>
      </c>
      <c r="AA59" s="107">
        <v>1.8217000000000001</v>
      </c>
      <c r="AB59" s="107">
        <v>1.9432</v>
      </c>
      <c r="AC59" s="107">
        <v>2.0680000000000001</v>
      </c>
      <c r="AD59" s="107">
        <v>2.1962000000000002</v>
      </c>
      <c r="AE59" s="107">
        <v>2.3277999999999999</v>
      </c>
      <c r="AF59" s="107">
        <v>2.4626999999999999</v>
      </c>
      <c r="AG59" s="107">
        <v>2.6009000000000002</v>
      </c>
      <c r="AH59" s="107">
        <v>2.7423999999999999</v>
      </c>
      <c r="AI59" s="107">
        <v>2.8872</v>
      </c>
      <c r="AJ59" s="107">
        <v>3.0350999999999999</v>
      </c>
      <c r="AK59" s="107">
        <v>3.1863000000000001</v>
      </c>
      <c r="AL59" s="107">
        <v>3.3407</v>
      </c>
      <c r="AM59" s="107">
        <v>3.4983</v>
      </c>
      <c r="AN59" s="107">
        <v>3.6591</v>
      </c>
      <c r="AO59" s="107">
        <v>3.823</v>
      </c>
      <c r="AP59" s="107">
        <v>3.99</v>
      </c>
      <c r="AQ59" s="107">
        <v>4.1600999999999999</v>
      </c>
      <c r="AR59" s="107">
        <v>4.3333000000000004</v>
      </c>
      <c r="AS59" s="107">
        <v>4.5095999999999998</v>
      </c>
      <c r="AT59" s="107">
        <v>4.6889000000000003</v>
      </c>
      <c r="AU59" s="107">
        <v>4.8712999999999997</v>
      </c>
      <c r="AV59" s="107">
        <v>5.0567000000000002</v>
      </c>
      <c r="AW59" s="107">
        <v>5.2451999999999996</v>
      </c>
      <c r="AX59" s="107">
        <v>5.4366000000000003</v>
      </c>
    </row>
    <row r="60" spans="1:50" x14ac:dyDescent="0.15">
      <c r="A60" s="107">
        <v>23</v>
      </c>
      <c r="H60" s="107">
        <v>0.20030000000000001</v>
      </c>
      <c r="I60" s="107">
        <v>0.24970000000000001</v>
      </c>
      <c r="J60" s="107">
        <v>0.3135</v>
      </c>
      <c r="K60" s="107">
        <v>0.38080000000000003</v>
      </c>
      <c r="L60" s="107">
        <v>0.45150000000000001</v>
      </c>
      <c r="M60" s="107">
        <v>0.52029999999999998</v>
      </c>
      <c r="N60" s="107">
        <v>0.59350000000000003</v>
      </c>
      <c r="O60" s="107">
        <v>0.67079999999999995</v>
      </c>
      <c r="P60" s="107">
        <v>0.75209999999999999</v>
      </c>
      <c r="Q60" s="107">
        <v>0.83760000000000001</v>
      </c>
      <c r="R60" s="107">
        <v>0.92700000000000005</v>
      </c>
      <c r="S60" s="107">
        <v>1.0203</v>
      </c>
      <c r="T60" s="107">
        <v>1.1174999999999999</v>
      </c>
      <c r="U60" s="107">
        <v>1.2185999999999999</v>
      </c>
      <c r="V60" s="107">
        <v>1.3233999999999999</v>
      </c>
      <c r="W60" s="107">
        <v>1.4320999999999999</v>
      </c>
      <c r="X60" s="107">
        <v>1.5444</v>
      </c>
      <c r="Y60" s="107">
        <v>1.6604000000000001</v>
      </c>
      <c r="Z60" s="107">
        <v>1.7801</v>
      </c>
      <c r="AA60" s="107">
        <v>1.9034</v>
      </c>
      <c r="AB60" s="107">
        <v>2.0301999999999998</v>
      </c>
      <c r="AC60" s="107">
        <v>2.1606999999999998</v>
      </c>
      <c r="AD60" s="107">
        <v>2.2946</v>
      </c>
      <c r="AE60" s="107">
        <v>2.4321000000000002</v>
      </c>
      <c r="AF60" s="107">
        <v>2.5731000000000002</v>
      </c>
      <c r="AG60" s="107">
        <v>2.7174999999999998</v>
      </c>
      <c r="AH60" s="107">
        <v>2.8653</v>
      </c>
      <c r="AI60" s="107">
        <v>3.0165000000000002</v>
      </c>
      <c r="AJ60" s="107">
        <v>3.1711</v>
      </c>
      <c r="AK60" s="107">
        <v>3.3290999999999999</v>
      </c>
      <c r="AL60" s="107">
        <v>3.4904000000000002</v>
      </c>
      <c r="AM60" s="107">
        <v>3.6551</v>
      </c>
      <c r="AN60" s="107">
        <v>3.823</v>
      </c>
      <c r="AO60" s="107">
        <v>3.9942000000000002</v>
      </c>
      <c r="AP60" s="107">
        <v>4.1687000000000003</v>
      </c>
      <c r="AQ60" s="107">
        <v>4.3464999999999998</v>
      </c>
      <c r="AR60" s="107">
        <v>4.5274000000000001</v>
      </c>
      <c r="AS60" s="107">
        <v>4.7115999999999998</v>
      </c>
      <c r="AT60" s="107">
        <v>4.899</v>
      </c>
      <c r="AU60" s="107">
        <v>5.0895999999999999</v>
      </c>
      <c r="AV60" s="107">
        <v>5.2832999999999997</v>
      </c>
      <c r="AW60" s="107">
        <v>5.4802</v>
      </c>
      <c r="AX60" s="107">
        <v>5.6802000000000001</v>
      </c>
    </row>
    <row r="61" spans="1:50" x14ac:dyDescent="0.15">
      <c r="A61" s="107">
        <v>24</v>
      </c>
      <c r="H61" s="107">
        <v>0.20799999999999999</v>
      </c>
      <c r="I61" s="107">
        <v>0.25929999999999997</v>
      </c>
      <c r="J61" s="107">
        <v>0.32619999999999999</v>
      </c>
      <c r="K61" s="107">
        <v>0.3967</v>
      </c>
      <c r="L61" s="107">
        <v>0.4708</v>
      </c>
      <c r="M61" s="107">
        <v>0.54259999999999997</v>
      </c>
      <c r="N61" s="107">
        <v>0.61890000000000001</v>
      </c>
      <c r="O61" s="107">
        <v>0.69950000000000001</v>
      </c>
      <c r="P61" s="107">
        <v>0.78439999999999999</v>
      </c>
      <c r="Q61" s="107">
        <v>0.87350000000000005</v>
      </c>
      <c r="R61" s="107">
        <v>0.9667</v>
      </c>
      <c r="S61" s="107">
        <v>1.0640000000000001</v>
      </c>
      <c r="T61" s="107">
        <v>1.1654</v>
      </c>
      <c r="U61" s="107">
        <v>1.2707999999999999</v>
      </c>
      <c r="V61" s="107">
        <v>1.3802000000000001</v>
      </c>
      <c r="W61" s="107">
        <v>1.4934000000000001</v>
      </c>
      <c r="X61" s="107">
        <v>1.6106</v>
      </c>
      <c r="Y61" s="107">
        <v>1.7316</v>
      </c>
      <c r="Z61" s="107">
        <v>1.8564000000000001</v>
      </c>
      <c r="AA61" s="107">
        <v>1.9850000000000001</v>
      </c>
      <c r="AB61" s="107">
        <v>2.1173000000000002</v>
      </c>
      <c r="AC61" s="107">
        <v>2.2532999999999999</v>
      </c>
      <c r="AD61" s="107">
        <v>2.3929999999999998</v>
      </c>
      <c r="AE61" s="107">
        <v>2.5364</v>
      </c>
      <c r="AF61" s="107">
        <v>2.6833</v>
      </c>
      <c r="AG61" s="107">
        <v>2.8338999999999999</v>
      </c>
      <c r="AH61" s="107">
        <v>2.9881000000000002</v>
      </c>
      <c r="AI61" s="107">
        <v>3.1457999999999999</v>
      </c>
      <c r="AJ61" s="107">
        <v>3.3071000000000002</v>
      </c>
      <c r="AK61" s="107">
        <v>3.4718</v>
      </c>
      <c r="AL61" s="107">
        <v>3.64</v>
      </c>
      <c r="AM61" s="107">
        <v>3.8117000000000001</v>
      </c>
      <c r="AN61" s="107">
        <v>3.9868999999999999</v>
      </c>
      <c r="AO61" s="107">
        <v>4.1654999999999998</v>
      </c>
      <c r="AP61" s="107">
        <v>4.3474000000000004</v>
      </c>
      <c r="AQ61" s="107">
        <v>4.5327999999999999</v>
      </c>
      <c r="AR61" s="107">
        <v>4.7214999999999998</v>
      </c>
      <c r="AS61" s="107">
        <v>4.9135999999999997</v>
      </c>
      <c r="AT61" s="107">
        <v>5.109</v>
      </c>
      <c r="AU61" s="107">
        <v>5.3076999999999996</v>
      </c>
      <c r="AV61" s="107">
        <v>5.5096999999999996</v>
      </c>
      <c r="AW61" s="107">
        <v>5.7150999999999996</v>
      </c>
      <c r="AX61" s="107">
        <v>5.9237000000000002</v>
      </c>
    </row>
    <row r="62" spans="1:50" x14ac:dyDescent="0.15">
      <c r="A62" s="107">
        <v>25</v>
      </c>
      <c r="H62" s="107">
        <v>0.21579999999999999</v>
      </c>
      <c r="I62" s="107">
        <v>0.26900000000000002</v>
      </c>
      <c r="J62" s="107">
        <v>0.33879999999999999</v>
      </c>
      <c r="K62" s="107">
        <v>0.41260000000000002</v>
      </c>
      <c r="L62" s="107">
        <v>0.49009999999999998</v>
      </c>
      <c r="M62" s="107">
        <v>0.56489999999999996</v>
      </c>
      <c r="N62" s="107">
        <v>0.64429999999999998</v>
      </c>
      <c r="O62" s="107">
        <v>0.72819999999999996</v>
      </c>
      <c r="P62" s="107">
        <v>0.81659999999999999</v>
      </c>
      <c r="Q62" s="107">
        <v>0.9093</v>
      </c>
      <c r="R62" s="107">
        <v>1.0064</v>
      </c>
      <c r="S62" s="107">
        <v>1.1076999999999999</v>
      </c>
      <c r="T62" s="107">
        <v>1.2133</v>
      </c>
      <c r="U62" s="107">
        <v>1.323</v>
      </c>
      <c r="V62" s="107">
        <v>1.4369000000000001</v>
      </c>
      <c r="W62" s="107">
        <v>1.5548</v>
      </c>
      <c r="X62" s="107">
        <v>1.6767000000000001</v>
      </c>
      <c r="Y62" s="107">
        <v>1.8027</v>
      </c>
      <c r="Z62" s="107">
        <v>1.9326000000000001</v>
      </c>
      <c r="AA62" s="107">
        <v>2.0665</v>
      </c>
      <c r="AB62" s="107">
        <v>2.2042000000000002</v>
      </c>
      <c r="AC62" s="107">
        <v>2.3458000000000001</v>
      </c>
      <c r="AD62" s="107">
        <v>2.4912999999999998</v>
      </c>
      <c r="AE62" s="107">
        <v>2.6404999999999998</v>
      </c>
      <c r="AF62" s="107">
        <v>2.7936000000000001</v>
      </c>
      <c r="AG62" s="107">
        <v>2.9502999999999999</v>
      </c>
      <c r="AH62" s="107">
        <v>3.1107999999999998</v>
      </c>
      <c r="AI62" s="107">
        <v>3.2749999999999999</v>
      </c>
      <c r="AJ62" s="107">
        <v>3.4428999999999998</v>
      </c>
      <c r="AK62" s="107">
        <v>3.6143999999999998</v>
      </c>
      <c r="AL62" s="107">
        <v>3.7896000000000001</v>
      </c>
      <c r="AM62" s="107">
        <v>3.9683000000000002</v>
      </c>
      <c r="AN62" s="107">
        <v>4.1505999999999998</v>
      </c>
      <c r="AO62" s="107">
        <v>4.3365</v>
      </c>
      <c r="AP62" s="107">
        <v>4.5259999999999998</v>
      </c>
      <c r="AQ62" s="107">
        <v>4.7190000000000003</v>
      </c>
      <c r="AR62" s="107">
        <v>4.9154</v>
      </c>
      <c r="AS62" s="107">
        <v>5.1154000000000002</v>
      </c>
      <c r="AT62" s="107">
        <v>5.3188000000000004</v>
      </c>
      <c r="AU62" s="107">
        <v>5.5256999999999996</v>
      </c>
      <c r="AV62" s="107">
        <v>5.7361000000000004</v>
      </c>
      <c r="AW62" s="107">
        <v>5.9497999999999998</v>
      </c>
      <c r="AX62" s="107">
        <v>6.1669999999999998</v>
      </c>
    </row>
    <row r="63" spans="1:50" x14ac:dyDescent="0.15">
      <c r="A63" s="107">
        <v>26</v>
      </c>
      <c r="I63" s="107">
        <v>0.27860000000000001</v>
      </c>
      <c r="J63" s="107">
        <v>0.35149999999999998</v>
      </c>
      <c r="K63" s="107">
        <v>0.4284</v>
      </c>
      <c r="L63" s="107">
        <v>0.50949999999999995</v>
      </c>
      <c r="M63" s="107">
        <v>0.58720000000000006</v>
      </c>
      <c r="N63" s="107">
        <v>0.66969999999999996</v>
      </c>
      <c r="O63" s="107">
        <v>0.75700000000000001</v>
      </c>
      <c r="P63" s="107">
        <v>0.8488</v>
      </c>
      <c r="Q63" s="107">
        <v>0.94520000000000004</v>
      </c>
      <c r="R63" s="107">
        <v>1.0461</v>
      </c>
      <c r="S63" s="107">
        <v>1.1514</v>
      </c>
      <c r="T63" s="107">
        <v>1.2611000000000001</v>
      </c>
      <c r="U63" s="107">
        <v>1.3752</v>
      </c>
      <c r="V63" s="107">
        <v>1.4935</v>
      </c>
      <c r="W63" s="107">
        <v>1.6161000000000001</v>
      </c>
      <c r="X63" s="107">
        <v>1.7428999999999999</v>
      </c>
      <c r="Y63" s="107">
        <v>1.8737999999999999</v>
      </c>
      <c r="Z63" s="107">
        <v>2.0087999999999999</v>
      </c>
      <c r="AA63" s="107">
        <v>2.1480000000000001</v>
      </c>
      <c r="AB63" s="107">
        <v>2.2911999999999999</v>
      </c>
      <c r="AC63" s="107">
        <v>2.4382999999999999</v>
      </c>
      <c r="AD63" s="107">
        <v>2.5895000000000001</v>
      </c>
      <c r="AE63" s="107">
        <v>2.7446999999999999</v>
      </c>
      <c r="AF63" s="107">
        <v>2.9037000000000002</v>
      </c>
      <c r="AG63" s="107">
        <v>3.0667</v>
      </c>
      <c r="AH63" s="107">
        <v>3.2334999999999998</v>
      </c>
      <c r="AI63" s="107">
        <v>3.4041999999999999</v>
      </c>
      <c r="AJ63" s="107">
        <v>3.5787</v>
      </c>
      <c r="AK63" s="107">
        <v>3.7568999999999999</v>
      </c>
      <c r="AL63" s="107">
        <v>3.9390000000000001</v>
      </c>
      <c r="AM63" s="107">
        <v>4.1247999999999996</v>
      </c>
      <c r="AN63" s="107">
        <v>4.3143000000000002</v>
      </c>
      <c r="AO63" s="107">
        <v>4.5076000000000001</v>
      </c>
      <c r="AP63" s="107">
        <v>4.7045000000000003</v>
      </c>
      <c r="AQ63" s="107">
        <v>4.9051</v>
      </c>
      <c r="AR63" s="107">
        <v>5.1093000000000002</v>
      </c>
      <c r="AS63" s="107">
        <v>5.3170999999999999</v>
      </c>
      <c r="AT63" s="107">
        <v>5.5286</v>
      </c>
      <c r="AU63" s="107">
        <v>5.7435999999999998</v>
      </c>
      <c r="AV63" s="107">
        <v>5.9622999999999999</v>
      </c>
      <c r="AW63" s="107">
        <v>6.1844000000000001</v>
      </c>
      <c r="AX63" s="107">
        <v>6.4101999999999997</v>
      </c>
    </row>
    <row r="64" spans="1:50" x14ac:dyDescent="0.15">
      <c r="A64" s="107">
        <v>27</v>
      </c>
      <c r="I64" s="107">
        <v>0.28810000000000002</v>
      </c>
      <c r="J64" s="107">
        <v>0.36399999999999999</v>
      </c>
      <c r="K64" s="107">
        <v>0.44429999999999997</v>
      </c>
      <c r="L64" s="107">
        <v>0.52880000000000005</v>
      </c>
      <c r="M64" s="107">
        <v>0.60950000000000004</v>
      </c>
      <c r="N64" s="107">
        <v>0.69510000000000005</v>
      </c>
      <c r="O64" s="107">
        <v>0.78569999999999995</v>
      </c>
      <c r="P64" s="107">
        <v>0.88100000000000001</v>
      </c>
      <c r="Q64" s="107">
        <v>0.98099999999999998</v>
      </c>
      <c r="R64" s="107">
        <v>1.0858000000000001</v>
      </c>
      <c r="S64" s="107">
        <v>1.1951000000000001</v>
      </c>
      <c r="T64" s="107">
        <v>1.3089999999999999</v>
      </c>
      <c r="U64" s="107">
        <v>1.4273</v>
      </c>
      <c r="V64" s="107">
        <v>1.5502</v>
      </c>
      <c r="W64" s="107">
        <v>1.6774</v>
      </c>
      <c r="X64" s="107">
        <v>1.8089</v>
      </c>
      <c r="Y64" s="107">
        <v>1.9448000000000001</v>
      </c>
      <c r="Z64" s="107">
        <v>2.085</v>
      </c>
      <c r="AA64" s="107">
        <v>2.2294</v>
      </c>
      <c r="AB64" s="107">
        <v>2.3780000000000001</v>
      </c>
      <c r="AC64" s="107">
        <v>2.5308000000000002</v>
      </c>
      <c r="AD64" s="107">
        <v>2.6877</v>
      </c>
      <c r="AE64" s="107">
        <v>2.8487</v>
      </c>
      <c r="AF64" s="107">
        <v>3.0137999999999998</v>
      </c>
      <c r="AG64" s="107">
        <v>3.1829999999999998</v>
      </c>
      <c r="AH64" s="107">
        <v>3.3561000000000001</v>
      </c>
      <c r="AI64" s="107">
        <v>3.5331999999999999</v>
      </c>
      <c r="AJ64" s="107">
        <v>3.7143999999999999</v>
      </c>
      <c r="AK64" s="107">
        <v>3.8994</v>
      </c>
      <c r="AL64" s="107">
        <v>4.0883000000000003</v>
      </c>
      <c r="AM64" s="107">
        <v>4.2812000000000001</v>
      </c>
      <c r="AN64" s="107">
        <v>4.4779</v>
      </c>
      <c r="AO64" s="107">
        <v>4.6784999999999997</v>
      </c>
      <c r="AP64" s="107">
        <v>4.8827999999999996</v>
      </c>
      <c r="AQ64" s="107">
        <v>5.0910000000000002</v>
      </c>
      <c r="AR64" s="107">
        <v>5.3029999999999999</v>
      </c>
      <c r="AS64" s="107">
        <v>5.5186999999999999</v>
      </c>
      <c r="AT64" s="107">
        <v>5.7382</v>
      </c>
      <c r="AU64" s="107">
        <v>5.9614000000000003</v>
      </c>
      <c r="AV64" s="107">
        <v>6.1882999999999999</v>
      </c>
      <c r="AW64" s="107">
        <v>6.4188999999999998</v>
      </c>
      <c r="AX64" s="107">
        <v>6.6532</v>
      </c>
    </row>
    <row r="65" spans="1:50" x14ac:dyDescent="0.15">
      <c r="A65" s="107">
        <v>28</v>
      </c>
      <c r="J65" s="107">
        <v>0.37659999999999999</v>
      </c>
      <c r="K65" s="107">
        <v>0.46010000000000001</v>
      </c>
      <c r="L65" s="107">
        <v>0.54810000000000003</v>
      </c>
      <c r="M65" s="107">
        <v>0.63170000000000004</v>
      </c>
      <c r="N65" s="107">
        <v>0.72050000000000003</v>
      </c>
      <c r="O65" s="107">
        <v>0.81430000000000002</v>
      </c>
      <c r="P65" s="107">
        <v>0.91320000000000001</v>
      </c>
      <c r="Q65" s="107">
        <v>1.0168999999999999</v>
      </c>
      <c r="R65" s="107">
        <v>1.1254</v>
      </c>
      <c r="S65" s="107">
        <v>1.2386999999999999</v>
      </c>
      <c r="T65" s="107">
        <v>1.3568</v>
      </c>
      <c r="U65" s="107">
        <v>1.4795</v>
      </c>
      <c r="V65" s="107">
        <v>1.6068</v>
      </c>
      <c r="W65" s="107">
        <v>1.7385999999999999</v>
      </c>
      <c r="X65" s="107">
        <v>1.875</v>
      </c>
      <c r="Y65" s="107">
        <v>2.0158999999999998</v>
      </c>
      <c r="Z65" s="107">
        <v>2.1610999999999998</v>
      </c>
      <c r="AA65" s="107">
        <v>2.3108</v>
      </c>
      <c r="AB65" s="107">
        <v>2.4649000000000001</v>
      </c>
      <c r="AC65" s="107">
        <v>2.6232000000000002</v>
      </c>
      <c r="AD65" s="107">
        <v>2.7858999999999998</v>
      </c>
      <c r="AE65" s="107">
        <v>2.9527999999999999</v>
      </c>
      <c r="AF65" s="107">
        <v>3.1238999999999999</v>
      </c>
      <c r="AG65" s="107">
        <v>3.2991999999999999</v>
      </c>
      <c r="AH65" s="107">
        <v>3.4786999999999999</v>
      </c>
      <c r="AI65" s="107">
        <v>3.6623000000000001</v>
      </c>
      <c r="AJ65" s="107">
        <v>3.85</v>
      </c>
      <c r="AK65" s="107">
        <v>4.0418000000000003</v>
      </c>
      <c r="AL65" s="107">
        <v>4.2375999999999996</v>
      </c>
      <c r="AM65" s="107">
        <v>4.4375</v>
      </c>
      <c r="AN65" s="107">
        <v>4.6414</v>
      </c>
      <c r="AO65" s="107">
        <v>4.8493000000000004</v>
      </c>
      <c r="AP65" s="107">
        <v>5.0610999999999997</v>
      </c>
      <c r="AQ65" s="107">
        <v>5.2769000000000004</v>
      </c>
      <c r="AR65" s="107">
        <v>5.4965999999999999</v>
      </c>
      <c r="AS65" s="107">
        <v>5.7202999999999999</v>
      </c>
      <c r="AT65" s="107">
        <v>5.9477000000000002</v>
      </c>
      <c r="AU65" s="107">
        <v>6.1791</v>
      </c>
      <c r="AV65" s="107">
        <v>6.4142999999999999</v>
      </c>
      <c r="AW65" s="107">
        <v>6.6532999999999998</v>
      </c>
      <c r="AX65" s="107">
        <v>6.8960999999999997</v>
      </c>
    </row>
    <row r="66" spans="1:50" x14ac:dyDescent="0.15">
      <c r="A66" s="107">
        <v>29</v>
      </c>
      <c r="K66" s="107">
        <v>0.47589999999999999</v>
      </c>
      <c r="L66" s="107">
        <v>0.56740000000000002</v>
      </c>
      <c r="M66" s="107">
        <v>0.65400000000000003</v>
      </c>
      <c r="N66" s="107">
        <v>0.74590000000000001</v>
      </c>
      <c r="O66" s="107">
        <v>0.84299999999999997</v>
      </c>
      <c r="P66" s="107">
        <v>0.94530000000000003</v>
      </c>
      <c r="Q66" s="107">
        <v>1.0527</v>
      </c>
      <c r="R66" s="107">
        <v>1.165</v>
      </c>
      <c r="S66" s="107">
        <v>1.2823</v>
      </c>
      <c r="T66" s="107">
        <v>1.4045000000000001</v>
      </c>
      <c r="U66" s="107">
        <v>1.5315000000000001</v>
      </c>
      <c r="V66" s="107">
        <v>1.6633</v>
      </c>
      <c r="W66" s="107">
        <v>1.7998000000000001</v>
      </c>
      <c r="X66" s="107">
        <v>1.9410000000000001</v>
      </c>
      <c r="Y66" s="107">
        <v>2.0868000000000002</v>
      </c>
      <c r="Z66" s="107">
        <v>2.2372000000000001</v>
      </c>
      <c r="AA66" s="107">
        <v>2.3921999999999999</v>
      </c>
      <c r="AB66" s="107">
        <v>2.5516000000000001</v>
      </c>
      <c r="AC66" s="107">
        <v>2.7155999999999998</v>
      </c>
      <c r="AD66" s="107">
        <v>2.8839000000000001</v>
      </c>
      <c r="AE66" s="107">
        <v>3.0567000000000002</v>
      </c>
      <c r="AF66" s="107">
        <v>3.2339000000000002</v>
      </c>
      <c r="AG66" s="107">
        <v>3.4152999999999998</v>
      </c>
      <c r="AH66" s="107">
        <v>3.6011000000000002</v>
      </c>
      <c r="AI66" s="107">
        <v>3.7911999999999999</v>
      </c>
      <c r="AJ66" s="107">
        <v>3.9855</v>
      </c>
      <c r="AK66" s="107">
        <v>4.1840999999999999</v>
      </c>
      <c r="AL66" s="107">
        <v>4.3868</v>
      </c>
      <c r="AM66" s="107">
        <v>4.5937000000000001</v>
      </c>
      <c r="AN66" s="107">
        <v>4.8048000000000002</v>
      </c>
      <c r="AO66" s="107">
        <v>5.0199999999999996</v>
      </c>
      <c r="AP66" s="107">
        <v>5.2393000000000001</v>
      </c>
      <c r="AQ66" s="107">
        <v>5.4626999999999999</v>
      </c>
      <c r="AR66" s="107">
        <v>5.6901999999999999</v>
      </c>
      <c r="AS66" s="107">
        <v>5.9217000000000004</v>
      </c>
      <c r="AT66" s="107">
        <v>6.1570999999999998</v>
      </c>
      <c r="AU66" s="107">
        <v>6.3966000000000003</v>
      </c>
      <c r="AV66" s="107">
        <v>6.6401000000000003</v>
      </c>
      <c r="AW66" s="107">
        <v>6.8875999999999999</v>
      </c>
      <c r="AX66" s="107">
        <v>7.1388999999999996</v>
      </c>
    </row>
    <row r="67" spans="1:50" x14ac:dyDescent="0.15">
      <c r="A67" s="107">
        <v>30</v>
      </c>
      <c r="K67" s="107">
        <v>0.49170000000000003</v>
      </c>
      <c r="L67" s="107">
        <v>0.5867</v>
      </c>
      <c r="M67" s="107">
        <v>0.67620000000000002</v>
      </c>
      <c r="N67" s="107">
        <v>0.7712</v>
      </c>
      <c r="O67" s="107">
        <v>0.87170000000000003</v>
      </c>
      <c r="P67" s="107">
        <v>0.97740000000000005</v>
      </c>
      <c r="Q67" s="107">
        <v>1.0885</v>
      </c>
      <c r="R67" s="107">
        <v>1.2045999999999999</v>
      </c>
      <c r="S67" s="107">
        <v>1.3259000000000001</v>
      </c>
      <c r="T67" s="107">
        <v>1.4522999999999999</v>
      </c>
      <c r="U67" s="107">
        <v>1.5835999999999999</v>
      </c>
      <c r="V67" s="107">
        <v>1.7199</v>
      </c>
      <c r="W67" s="107">
        <v>1.861</v>
      </c>
      <c r="X67" s="107">
        <v>2.0070000000000001</v>
      </c>
      <c r="Y67" s="107">
        <v>2.1577999999999999</v>
      </c>
      <c r="Z67" s="107">
        <v>2.3132999999999999</v>
      </c>
      <c r="AA67" s="107">
        <v>2.4735</v>
      </c>
      <c r="AB67" s="107">
        <v>2.6383999999999999</v>
      </c>
      <c r="AC67" s="107">
        <v>2.8079000000000001</v>
      </c>
      <c r="AD67" s="107">
        <v>2.9820000000000002</v>
      </c>
      <c r="AE67" s="107">
        <v>3.1606000000000001</v>
      </c>
      <c r="AF67" s="107">
        <v>3.3437999999999999</v>
      </c>
      <c r="AG67" s="107">
        <v>3.5314000000000001</v>
      </c>
      <c r="AH67" s="107">
        <v>3.7235999999999998</v>
      </c>
      <c r="AI67" s="107">
        <v>3.9201000000000001</v>
      </c>
      <c r="AJ67" s="107">
        <v>4.1210000000000004</v>
      </c>
      <c r="AK67" s="107">
        <v>4.3262999999999998</v>
      </c>
      <c r="AL67" s="107">
        <v>4.5359999999999996</v>
      </c>
      <c r="AM67" s="107">
        <v>4.7499000000000002</v>
      </c>
      <c r="AN67" s="107">
        <v>4.9682000000000004</v>
      </c>
      <c r="AO67" s="107">
        <v>5.1906999999999996</v>
      </c>
      <c r="AP67" s="107">
        <v>5.4173999999999998</v>
      </c>
      <c r="AQ67" s="107">
        <v>5.6483999999999996</v>
      </c>
      <c r="AR67" s="107">
        <v>5.8836000000000004</v>
      </c>
      <c r="AS67" s="107">
        <v>6.1230000000000002</v>
      </c>
      <c r="AT67" s="107">
        <v>6.3665000000000003</v>
      </c>
      <c r="AU67" s="107">
        <v>6.6140999999999996</v>
      </c>
      <c r="AV67" s="107">
        <v>6.8658999999999999</v>
      </c>
      <c r="AW67" s="107">
        <v>7.1216999999999997</v>
      </c>
      <c r="AX67" s="107">
        <v>7.3815999999999997</v>
      </c>
    </row>
    <row r="68" spans="1:50" ht="14.25" x14ac:dyDescent="0.15">
      <c r="A68" s="104" t="s">
        <v>40</v>
      </c>
      <c r="B68" s="105" t="s">
        <v>51</v>
      </c>
      <c r="C68" s="106" t="s">
        <v>52</v>
      </c>
      <c r="D68" s="107" t="s">
        <v>49</v>
      </c>
      <c r="F68" s="107" t="s">
        <v>53</v>
      </c>
    </row>
    <row r="69" spans="1:50" ht="14.25" x14ac:dyDescent="0.15">
      <c r="A69" s="109" t="s">
        <v>46</v>
      </c>
      <c r="B69" s="105">
        <v>4</v>
      </c>
      <c r="C69" s="107">
        <v>6</v>
      </c>
      <c r="D69" s="107">
        <v>8</v>
      </c>
      <c r="E69" s="107">
        <v>10</v>
      </c>
      <c r="F69" s="107">
        <v>12</v>
      </c>
      <c r="G69" s="107">
        <v>14</v>
      </c>
      <c r="H69" s="107">
        <v>16</v>
      </c>
      <c r="I69" s="105">
        <v>18</v>
      </c>
      <c r="J69" s="107">
        <v>20</v>
      </c>
      <c r="K69" s="107">
        <v>22</v>
      </c>
      <c r="L69" s="107">
        <v>24</v>
      </c>
      <c r="M69" s="107">
        <v>26</v>
      </c>
      <c r="N69" s="107">
        <v>28</v>
      </c>
      <c r="O69" s="107">
        <v>30</v>
      </c>
      <c r="P69" s="105">
        <v>32</v>
      </c>
      <c r="Q69" s="107">
        <v>34</v>
      </c>
      <c r="R69" s="105">
        <v>36</v>
      </c>
      <c r="S69" s="107">
        <v>38</v>
      </c>
      <c r="T69" s="107">
        <v>40</v>
      </c>
      <c r="U69" s="107">
        <v>42</v>
      </c>
      <c r="V69" s="107">
        <v>44</v>
      </c>
      <c r="W69" s="107">
        <v>46</v>
      </c>
      <c r="X69" s="107">
        <v>48</v>
      </c>
      <c r="Y69" s="105">
        <v>50</v>
      </c>
      <c r="Z69" s="107">
        <v>52</v>
      </c>
      <c r="AA69" s="105">
        <v>54</v>
      </c>
      <c r="AB69" s="107">
        <v>56</v>
      </c>
      <c r="AC69" s="107">
        <v>58</v>
      </c>
      <c r="AD69" s="107">
        <v>60</v>
      </c>
      <c r="AE69" s="107">
        <v>62</v>
      </c>
      <c r="AF69" s="105">
        <v>64</v>
      </c>
      <c r="AG69" s="107">
        <v>66</v>
      </c>
      <c r="AH69" s="107">
        <v>68</v>
      </c>
      <c r="AI69" s="107">
        <v>70</v>
      </c>
      <c r="AJ69" s="107">
        <v>72</v>
      </c>
      <c r="AK69" s="107">
        <v>74</v>
      </c>
      <c r="AL69" s="107">
        <v>76</v>
      </c>
      <c r="AM69" s="105">
        <v>78</v>
      </c>
      <c r="AN69" s="105">
        <v>80</v>
      </c>
      <c r="AO69" s="107">
        <v>82</v>
      </c>
      <c r="AP69" s="107">
        <v>84</v>
      </c>
      <c r="AQ69" s="107">
        <v>86</v>
      </c>
      <c r="AR69" s="107">
        <v>88</v>
      </c>
      <c r="AS69" s="107">
        <v>90</v>
      </c>
      <c r="AT69" s="107">
        <v>92</v>
      </c>
      <c r="AU69" s="105">
        <v>94</v>
      </c>
      <c r="AV69" s="105">
        <v>96</v>
      </c>
      <c r="AW69" s="107">
        <v>98</v>
      </c>
      <c r="AX69" s="107">
        <v>100</v>
      </c>
    </row>
    <row r="70" spans="1:50" ht="14.25" x14ac:dyDescent="0.15">
      <c r="A70" s="109"/>
      <c r="B70" s="105"/>
      <c r="I70" s="105"/>
      <c r="P70" s="105"/>
      <c r="R70" s="105"/>
      <c r="Y70" s="105"/>
      <c r="AA70" s="105"/>
      <c r="AF70" s="105"/>
      <c r="AM70" s="105"/>
      <c r="AN70" s="105"/>
      <c r="AU70" s="105"/>
      <c r="AV70" s="105"/>
    </row>
    <row r="71" spans="1:50" ht="14.25" x14ac:dyDescent="0.15">
      <c r="A71" s="109"/>
      <c r="B71" s="105"/>
      <c r="I71" s="105"/>
      <c r="P71" s="105"/>
      <c r="R71" s="105"/>
      <c r="Y71" s="105"/>
      <c r="AA71" s="105"/>
      <c r="AF71" s="105"/>
      <c r="AM71" s="105"/>
      <c r="AN71" s="105"/>
      <c r="AU71" s="105"/>
      <c r="AV71" s="105"/>
    </row>
    <row r="72" spans="1:50" x14ac:dyDescent="0.15">
      <c r="A72" s="107">
        <v>4</v>
      </c>
      <c r="B72" s="107">
        <v>3.0999999999999999E-3</v>
      </c>
      <c r="C72" s="107">
        <v>6.4999999999999997E-3</v>
      </c>
      <c r="D72" s="107">
        <v>1.12E-2</v>
      </c>
      <c r="E72" s="107">
        <v>1.9099999999999999E-2</v>
      </c>
    </row>
    <row r="73" spans="1:50" x14ac:dyDescent="0.15">
      <c r="A73" s="107">
        <v>5</v>
      </c>
      <c r="B73" s="107">
        <v>3.8E-3</v>
      </c>
      <c r="C73" s="107">
        <v>8.0999999999999996E-3</v>
      </c>
      <c r="D73" s="107">
        <v>1.38E-2</v>
      </c>
      <c r="E73" s="107">
        <v>2.35E-2</v>
      </c>
    </row>
    <row r="74" spans="1:50" x14ac:dyDescent="0.15">
      <c r="A74" s="107">
        <v>6</v>
      </c>
      <c r="B74" s="107">
        <v>4.4999999999999997E-3</v>
      </c>
      <c r="C74" s="107">
        <v>9.5999999999999992E-3</v>
      </c>
      <c r="D74" s="107">
        <v>1.6400000000000001E-2</v>
      </c>
      <c r="E74" s="107">
        <v>2.6499999999999999E-2</v>
      </c>
      <c r="F74" s="107">
        <v>3.8399999999999997E-2</v>
      </c>
      <c r="G74" s="107">
        <v>4.9000000000000002E-2</v>
      </c>
      <c r="H74" s="107">
        <v>6.2899999999999998E-2</v>
      </c>
    </row>
    <row r="75" spans="1:50" x14ac:dyDescent="0.15">
      <c r="A75" s="107">
        <v>7</v>
      </c>
      <c r="B75" s="107">
        <v>5.1999999999999998E-3</v>
      </c>
      <c r="C75" s="107">
        <v>1.0999999999999999E-2</v>
      </c>
      <c r="D75" s="107">
        <v>1.89E-2</v>
      </c>
      <c r="E75" s="107">
        <v>3.0099999999999998E-2</v>
      </c>
      <c r="F75" s="107">
        <v>4.4299999999999999E-2</v>
      </c>
      <c r="G75" s="107">
        <v>5.6399999999999999E-2</v>
      </c>
      <c r="H75" s="107">
        <v>7.2400000000000006E-2</v>
      </c>
    </row>
    <row r="76" spans="1:50" x14ac:dyDescent="0.15">
      <c r="A76" s="107">
        <v>8</v>
      </c>
      <c r="B76" s="107">
        <v>5.7999999999999996E-3</v>
      </c>
      <c r="C76" s="107">
        <v>1.2500000000000001E-2</v>
      </c>
      <c r="D76" s="107">
        <v>2.1399999999999999E-2</v>
      </c>
      <c r="E76" s="107">
        <v>3.4299999999999997E-2</v>
      </c>
      <c r="F76" s="107">
        <v>5.0200000000000002E-2</v>
      </c>
      <c r="G76" s="107">
        <v>6.3700000000000007E-2</v>
      </c>
      <c r="H76" s="107">
        <v>8.1799999999999998E-2</v>
      </c>
      <c r="I76" s="107">
        <v>0.10199999999999999</v>
      </c>
      <c r="J76" s="107">
        <v>0.1242</v>
      </c>
    </row>
    <row r="77" spans="1:50" x14ac:dyDescent="0.15">
      <c r="A77" s="107">
        <v>9</v>
      </c>
      <c r="B77" s="107">
        <v>6.4999999999999997E-3</v>
      </c>
      <c r="C77" s="107">
        <v>1.4E-2</v>
      </c>
      <c r="D77" s="107">
        <v>2.3900000000000001E-2</v>
      </c>
      <c r="E77" s="107">
        <v>3.85E-2</v>
      </c>
      <c r="F77" s="107">
        <v>5.5800000000000002E-2</v>
      </c>
      <c r="G77" s="107">
        <v>7.0999999999999994E-2</v>
      </c>
      <c r="H77" s="107">
        <v>9.11E-2</v>
      </c>
      <c r="I77" s="107">
        <v>0.11360000000000001</v>
      </c>
      <c r="J77" s="107">
        <v>0.1384</v>
      </c>
    </row>
    <row r="78" spans="1:50" x14ac:dyDescent="0.15">
      <c r="A78" s="107">
        <v>10</v>
      </c>
      <c r="B78" s="107">
        <v>7.1999999999999998E-3</v>
      </c>
      <c r="C78" s="107">
        <v>1.54E-2</v>
      </c>
      <c r="D78" s="107">
        <v>2.64E-2</v>
      </c>
      <c r="E78" s="107">
        <v>4.3299999999999998E-2</v>
      </c>
      <c r="F78" s="107">
        <v>6.1499999999999999E-2</v>
      </c>
      <c r="G78" s="107">
        <v>7.8200000000000006E-2</v>
      </c>
      <c r="H78" s="107">
        <v>0.1004</v>
      </c>
      <c r="I78" s="107">
        <v>0.12509999999999999</v>
      </c>
      <c r="J78" s="107">
        <v>0.15240000000000001</v>
      </c>
      <c r="K78" s="107">
        <v>0.18210000000000001</v>
      </c>
      <c r="L78" s="107">
        <v>0.21429999999999999</v>
      </c>
      <c r="M78" s="107">
        <v>0.24890000000000001</v>
      </c>
      <c r="N78" s="107">
        <v>0.28589999999999999</v>
      </c>
      <c r="O78" s="107">
        <v>0.32529999999999998</v>
      </c>
      <c r="P78" s="107">
        <v>0.36709999999999998</v>
      </c>
      <c r="Q78" s="107">
        <v>0.41120000000000001</v>
      </c>
      <c r="R78" s="107">
        <v>0.45760000000000001</v>
      </c>
      <c r="S78" s="107">
        <v>0.50629999999999997</v>
      </c>
      <c r="T78" s="107">
        <v>0.55730000000000002</v>
      </c>
    </row>
    <row r="79" spans="1:50" x14ac:dyDescent="0.15">
      <c r="A79" s="107">
        <v>11</v>
      </c>
      <c r="D79" s="107">
        <v>2.8899999999999999E-2</v>
      </c>
      <c r="E79" s="107">
        <v>4.8000000000000001E-2</v>
      </c>
      <c r="F79" s="107">
        <v>6.7199999999999996E-2</v>
      </c>
      <c r="G79" s="107">
        <v>8.5300000000000001E-2</v>
      </c>
      <c r="H79" s="107">
        <v>0.1095</v>
      </c>
      <c r="I79" s="107">
        <v>0.13650000000000001</v>
      </c>
      <c r="J79" s="107">
        <v>0.1663</v>
      </c>
      <c r="K79" s="107">
        <v>0.19869999999999999</v>
      </c>
      <c r="L79" s="107">
        <v>0.23380000000000001</v>
      </c>
      <c r="M79" s="107">
        <v>0.27160000000000001</v>
      </c>
      <c r="N79" s="107">
        <v>0.312</v>
      </c>
      <c r="O79" s="107">
        <v>0.35499999999999998</v>
      </c>
      <c r="P79" s="107">
        <v>0.40050000000000002</v>
      </c>
      <c r="Q79" s="107">
        <v>0.4486</v>
      </c>
      <c r="R79" s="107">
        <v>0.49930000000000002</v>
      </c>
      <c r="S79" s="107">
        <v>0.5524</v>
      </c>
      <c r="T79" s="107">
        <v>0.60809999999999997</v>
      </c>
      <c r="U79" s="107">
        <v>0.66620000000000001</v>
      </c>
      <c r="V79" s="107">
        <v>0.72670000000000001</v>
      </c>
      <c r="W79" s="107">
        <v>0.78979999999999995</v>
      </c>
      <c r="X79" s="107">
        <v>0.85519999999999996</v>
      </c>
      <c r="Y79" s="107">
        <v>0.92310000000000003</v>
      </c>
      <c r="Z79" s="107">
        <v>0.99339999999999995</v>
      </c>
      <c r="AA79" s="107">
        <v>1.0660000000000001</v>
      </c>
      <c r="AB79" s="107">
        <v>1.1411</v>
      </c>
      <c r="AC79" s="107">
        <v>1.2184999999999999</v>
      </c>
      <c r="AD79" s="107">
        <v>1.2983</v>
      </c>
      <c r="AE79" s="107">
        <v>1.3804000000000001</v>
      </c>
      <c r="AF79" s="107">
        <v>1.4649000000000001</v>
      </c>
      <c r="AG79" s="107">
        <v>1.5517000000000001</v>
      </c>
      <c r="AH79" s="107">
        <v>1.6409</v>
      </c>
      <c r="AI79" s="107">
        <v>1.7323</v>
      </c>
      <c r="AJ79" s="107">
        <v>1.8260000000000001</v>
      </c>
      <c r="AK79" s="107">
        <v>1.9220999999999999</v>
      </c>
      <c r="AL79" s="107">
        <v>2.0204</v>
      </c>
      <c r="AM79" s="107">
        <v>2.121</v>
      </c>
      <c r="AN79" s="107">
        <v>2.2239</v>
      </c>
      <c r="AO79" s="107">
        <v>2.3290000000000002</v>
      </c>
      <c r="AP79" s="107">
        <v>2.4363999999999999</v>
      </c>
      <c r="AQ79" s="107">
        <v>2.5461</v>
      </c>
      <c r="AR79" s="107">
        <v>2.6579999999999999</v>
      </c>
      <c r="AS79" s="107">
        <v>2.7721</v>
      </c>
      <c r="AT79" s="107">
        <v>2.8885000000000001</v>
      </c>
      <c r="AU79" s="107">
        <v>3.0070999999999999</v>
      </c>
      <c r="AV79" s="107">
        <v>3.1278999999999999</v>
      </c>
      <c r="AW79" s="107">
        <v>3.2509000000000001</v>
      </c>
      <c r="AX79" s="107">
        <v>3.3761000000000001</v>
      </c>
    </row>
    <row r="80" spans="1:50" x14ac:dyDescent="0.15">
      <c r="A80" s="107">
        <v>12</v>
      </c>
      <c r="D80" s="107">
        <v>3.1300000000000001E-2</v>
      </c>
      <c r="E80" s="107">
        <v>5.28E-2</v>
      </c>
      <c r="F80" s="107">
        <v>7.2800000000000004E-2</v>
      </c>
      <c r="G80" s="107">
        <v>9.2399999999999996E-2</v>
      </c>
      <c r="H80" s="107">
        <v>0.1186</v>
      </c>
      <c r="I80" s="107">
        <v>0.14779999999999999</v>
      </c>
      <c r="J80" s="107">
        <v>0.18</v>
      </c>
      <c r="K80" s="107">
        <v>0.2152</v>
      </c>
      <c r="L80" s="107">
        <v>0.25319999999999998</v>
      </c>
      <c r="M80" s="107">
        <v>0.29409999999999997</v>
      </c>
      <c r="N80" s="107">
        <v>0.33789999999999998</v>
      </c>
      <c r="O80" s="107">
        <v>0.38440000000000002</v>
      </c>
      <c r="P80" s="107">
        <v>0.43369999999999997</v>
      </c>
      <c r="Q80" s="107">
        <v>0.48580000000000001</v>
      </c>
      <c r="R80" s="107">
        <v>0.54069999999999996</v>
      </c>
      <c r="S80" s="107">
        <v>0.59819999999999995</v>
      </c>
      <c r="T80" s="107">
        <v>0.65839999999999999</v>
      </c>
      <c r="U80" s="107">
        <v>0.72140000000000004</v>
      </c>
      <c r="V80" s="107">
        <v>0.78700000000000003</v>
      </c>
      <c r="W80" s="107">
        <v>0.85519999999999996</v>
      </c>
      <c r="X80" s="107">
        <v>0.92610000000000003</v>
      </c>
      <c r="Y80" s="107">
        <v>0.99960000000000004</v>
      </c>
      <c r="Z80" s="107">
        <v>1.0757000000000001</v>
      </c>
      <c r="AA80" s="107">
        <v>1.1544000000000001</v>
      </c>
      <c r="AB80" s="107">
        <v>1.2357</v>
      </c>
      <c r="AC80" s="107">
        <v>1.3194999999999999</v>
      </c>
      <c r="AD80" s="107">
        <v>1.4058999999999999</v>
      </c>
      <c r="AE80" s="107">
        <v>1.4947999999999999</v>
      </c>
      <c r="AF80" s="107">
        <v>1.5863</v>
      </c>
      <c r="AG80" s="107">
        <v>1.6802999999999999</v>
      </c>
      <c r="AH80" s="107">
        <v>1.7767999999999999</v>
      </c>
      <c r="AI80" s="107">
        <v>1.8757999999999999</v>
      </c>
      <c r="AJ80" s="107">
        <v>1.9774</v>
      </c>
      <c r="AK80" s="107">
        <v>2.0813000000000001</v>
      </c>
      <c r="AL80" s="107">
        <v>2.1878000000000002</v>
      </c>
      <c r="AM80" s="107">
        <v>2.2968000000000002</v>
      </c>
      <c r="AN80" s="107">
        <v>2.4081999999999999</v>
      </c>
      <c r="AO80" s="107">
        <v>2.5219999999999998</v>
      </c>
      <c r="AP80" s="107">
        <v>2.6383000000000001</v>
      </c>
      <c r="AQ80" s="107">
        <v>2.7570999999999999</v>
      </c>
      <c r="AR80" s="107">
        <v>2.8782000000000001</v>
      </c>
      <c r="AS80" s="107">
        <v>3.0017999999999998</v>
      </c>
      <c r="AT80" s="107">
        <v>3.1278000000000001</v>
      </c>
      <c r="AU80" s="107">
        <v>3.2562000000000002</v>
      </c>
      <c r="AV80" s="107">
        <v>3.387</v>
      </c>
      <c r="AW80" s="107">
        <v>3.5202</v>
      </c>
      <c r="AX80" s="107">
        <v>3.6558000000000002</v>
      </c>
    </row>
    <row r="81" spans="1:50" x14ac:dyDescent="0.15">
      <c r="A81" s="107">
        <v>13</v>
      </c>
      <c r="E81" s="107">
        <v>5.6899999999999999E-2</v>
      </c>
      <c r="F81" s="107">
        <v>7.8399999999999997E-2</v>
      </c>
      <c r="G81" s="107">
        <v>9.9400000000000002E-2</v>
      </c>
      <c r="H81" s="107">
        <v>0.12759999999999999</v>
      </c>
      <c r="I81" s="107">
        <v>0.15909999999999999</v>
      </c>
      <c r="J81" s="107">
        <v>0.19370000000000001</v>
      </c>
      <c r="K81" s="107">
        <v>0.23150000000000001</v>
      </c>
      <c r="L81" s="107">
        <v>0.27250000000000002</v>
      </c>
      <c r="M81" s="107">
        <v>0.3165</v>
      </c>
      <c r="N81" s="107">
        <v>0.36349999999999999</v>
      </c>
      <c r="O81" s="107">
        <v>0.41360000000000002</v>
      </c>
      <c r="P81" s="107">
        <v>0.4667</v>
      </c>
      <c r="Q81" s="107">
        <v>0.52270000000000005</v>
      </c>
      <c r="R81" s="107">
        <v>0.58169999999999999</v>
      </c>
      <c r="S81" s="107">
        <v>0.64359999999999995</v>
      </c>
      <c r="T81" s="107">
        <v>0.70850000000000002</v>
      </c>
      <c r="U81" s="107">
        <v>0.7762</v>
      </c>
      <c r="V81" s="107">
        <v>0.8468</v>
      </c>
      <c r="W81" s="107">
        <v>0.92020000000000002</v>
      </c>
      <c r="X81" s="107">
        <v>0.99650000000000005</v>
      </c>
      <c r="Y81" s="107">
        <v>1.0754999999999999</v>
      </c>
      <c r="Z81" s="107">
        <v>1.1574</v>
      </c>
      <c r="AA81" s="107">
        <v>1.2421</v>
      </c>
      <c r="AB81" s="107">
        <v>1.3294999999999999</v>
      </c>
      <c r="AC81" s="107">
        <v>1.4197</v>
      </c>
      <c r="AD81" s="107">
        <v>1.5126999999999999</v>
      </c>
      <c r="AE81" s="107">
        <v>1.6084000000000001</v>
      </c>
      <c r="AF81" s="107">
        <v>1.7068000000000001</v>
      </c>
      <c r="AG81" s="107">
        <v>1.8080000000000001</v>
      </c>
      <c r="AH81" s="107">
        <v>1.9117999999999999</v>
      </c>
      <c r="AI81" s="107">
        <v>2.0184000000000002</v>
      </c>
      <c r="AJ81" s="107">
        <v>2.1276000000000002</v>
      </c>
      <c r="AK81" s="107">
        <v>2.2395</v>
      </c>
      <c r="AL81" s="107">
        <v>2.3540999999999999</v>
      </c>
      <c r="AM81" s="107">
        <v>2.4712999999999998</v>
      </c>
      <c r="AN81" s="107">
        <v>2.5911</v>
      </c>
      <c r="AO81" s="107">
        <v>2.7136</v>
      </c>
      <c r="AP81" s="107">
        <v>2.8388</v>
      </c>
      <c r="AQ81" s="107">
        <v>2.9664999999999999</v>
      </c>
      <c r="AR81" s="107">
        <v>3.0969000000000002</v>
      </c>
      <c r="AS81" s="107">
        <v>3.2299000000000002</v>
      </c>
      <c r="AT81" s="107">
        <v>3.3654999999999999</v>
      </c>
      <c r="AU81" s="107">
        <v>3.5036</v>
      </c>
      <c r="AV81" s="107">
        <v>3.6444000000000001</v>
      </c>
      <c r="AW81" s="107">
        <v>3.7877000000000001</v>
      </c>
      <c r="AX81" s="107">
        <v>3.9336000000000002</v>
      </c>
    </row>
    <row r="82" spans="1:50" x14ac:dyDescent="0.15">
      <c r="A82" s="107">
        <v>14</v>
      </c>
      <c r="F82" s="107">
        <v>8.3900000000000002E-2</v>
      </c>
      <c r="G82" s="107">
        <v>0.10639999999999999</v>
      </c>
      <c r="H82" s="107">
        <v>0.1366</v>
      </c>
      <c r="I82" s="107">
        <v>0.17019999999999999</v>
      </c>
      <c r="J82" s="107">
        <v>0.20730000000000001</v>
      </c>
      <c r="K82" s="107">
        <v>0.24779999999999999</v>
      </c>
      <c r="L82" s="107">
        <v>0.29160000000000003</v>
      </c>
      <c r="M82" s="107">
        <v>0.3387</v>
      </c>
      <c r="N82" s="107">
        <v>0.38900000000000001</v>
      </c>
      <c r="O82" s="107">
        <v>0.44259999999999999</v>
      </c>
      <c r="P82" s="107">
        <v>0.49940000000000001</v>
      </c>
      <c r="Q82" s="107">
        <v>0.55940000000000001</v>
      </c>
      <c r="R82" s="107">
        <v>0.62250000000000005</v>
      </c>
      <c r="S82" s="107">
        <v>0.68879999999999997</v>
      </c>
      <c r="T82" s="107">
        <v>0.75819999999999999</v>
      </c>
      <c r="U82" s="107">
        <v>0.8306</v>
      </c>
      <c r="V82" s="107">
        <v>0.90620000000000001</v>
      </c>
      <c r="W82" s="107">
        <v>0.98470000000000002</v>
      </c>
      <c r="X82" s="107">
        <v>1.0664</v>
      </c>
      <c r="Y82" s="107">
        <v>1.151</v>
      </c>
      <c r="Z82" s="107">
        <v>1.2385999999999999</v>
      </c>
      <c r="AA82" s="107">
        <v>1.3291999999999999</v>
      </c>
      <c r="AB82" s="107">
        <v>1.4228000000000001</v>
      </c>
      <c r="AC82" s="107">
        <v>1.5193000000000001</v>
      </c>
      <c r="AD82" s="107">
        <v>1.6188</v>
      </c>
      <c r="AE82" s="107">
        <v>1.7212000000000001</v>
      </c>
      <c r="AF82" s="107">
        <v>1.8266</v>
      </c>
      <c r="AG82" s="107">
        <v>1.9348000000000001</v>
      </c>
      <c r="AH82" s="107">
        <v>2.0459000000000001</v>
      </c>
      <c r="AI82" s="107">
        <v>2.16</v>
      </c>
      <c r="AJ82" s="107">
        <v>2.2768999999999999</v>
      </c>
      <c r="AK82" s="107">
        <v>2.3965999999999998</v>
      </c>
      <c r="AL82" s="107">
        <v>2.5192000000000001</v>
      </c>
      <c r="AM82" s="107">
        <v>2.6446000000000001</v>
      </c>
      <c r="AN82" s="107">
        <v>2.7728999999999999</v>
      </c>
      <c r="AO82" s="107">
        <v>2.9039999999999999</v>
      </c>
      <c r="AP82" s="107">
        <v>3.0379</v>
      </c>
      <c r="AQ82" s="107">
        <v>3.1747000000000001</v>
      </c>
      <c r="AR82" s="107">
        <v>3.3142</v>
      </c>
      <c r="AS82" s="107">
        <v>3.4565000000000001</v>
      </c>
      <c r="AT82" s="107">
        <v>3.6015999999999999</v>
      </c>
      <c r="AU82" s="107">
        <v>3.7494000000000001</v>
      </c>
      <c r="AV82" s="107">
        <v>3.9</v>
      </c>
      <c r="AW82" s="107">
        <v>4.0533999999999999</v>
      </c>
      <c r="AX82" s="107">
        <v>4.2095000000000002</v>
      </c>
    </row>
    <row r="83" spans="1:50" x14ac:dyDescent="0.15">
      <c r="A83" s="107">
        <v>15</v>
      </c>
      <c r="F83" s="107">
        <v>8.9399999999999993E-2</v>
      </c>
      <c r="G83" s="107">
        <v>0.1133</v>
      </c>
      <c r="H83" s="107">
        <v>0.14549999999999999</v>
      </c>
      <c r="I83" s="107">
        <v>0.18129999999999999</v>
      </c>
      <c r="J83" s="107">
        <v>0.2208</v>
      </c>
      <c r="K83" s="107">
        <v>0.26390000000000002</v>
      </c>
      <c r="L83" s="107">
        <v>0.31059999999999999</v>
      </c>
      <c r="M83" s="107">
        <v>0.36070000000000002</v>
      </c>
      <c r="N83" s="107">
        <v>0.41439999999999999</v>
      </c>
      <c r="O83" s="107">
        <v>0.47149999999999997</v>
      </c>
      <c r="P83" s="107">
        <v>0.53200000000000003</v>
      </c>
      <c r="Q83" s="107">
        <v>0.59589999999999999</v>
      </c>
      <c r="R83" s="107">
        <v>0.66310000000000002</v>
      </c>
      <c r="S83" s="107">
        <v>0.73370000000000002</v>
      </c>
      <c r="T83" s="107">
        <v>0.80759999999999998</v>
      </c>
      <c r="U83" s="107">
        <v>0.88480000000000003</v>
      </c>
      <c r="V83" s="107">
        <v>0.96519999999999995</v>
      </c>
      <c r="W83" s="107">
        <v>1.0488999999999999</v>
      </c>
      <c r="X83" s="107">
        <v>1.1357999999999999</v>
      </c>
      <c r="Y83" s="107">
        <v>1.226</v>
      </c>
      <c r="Z83" s="107">
        <v>1.3192999999999999</v>
      </c>
      <c r="AA83" s="107">
        <v>1.4157999999999999</v>
      </c>
      <c r="AB83" s="107">
        <v>1.5155000000000001</v>
      </c>
      <c r="AC83" s="107">
        <v>1.6183000000000001</v>
      </c>
      <c r="AD83" s="107">
        <v>1.7242999999999999</v>
      </c>
      <c r="AE83" s="107">
        <v>1.8333999999999999</v>
      </c>
      <c r="AF83" s="107">
        <v>1.9456</v>
      </c>
      <c r="AG83" s="107">
        <v>2.0609000000000002</v>
      </c>
      <c r="AH83" s="107">
        <v>2.1793</v>
      </c>
      <c r="AI83" s="107">
        <v>2.3007</v>
      </c>
      <c r="AJ83" s="107">
        <v>2.4251999999999998</v>
      </c>
      <c r="AK83" s="107">
        <v>2.5527000000000002</v>
      </c>
      <c r="AL83" s="107">
        <v>2.6833</v>
      </c>
      <c r="AM83" s="107">
        <v>2.8170000000000002</v>
      </c>
      <c r="AN83" s="107">
        <v>2.9535999999999998</v>
      </c>
      <c r="AO83" s="107">
        <v>3.0931999999999999</v>
      </c>
      <c r="AP83" s="107">
        <v>3.2359</v>
      </c>
      <c r="AQ83" s="107">
        <v>3.3815</v>
      </c>
      <c r="AR83" s="107">
        <v>3.5301</v>
      </c>
      <c r="AS83" s="107">
        <v>3.6817000000000002</v>
      </c>
      <c r="AT83" s="107">
        <v>3.8361999999999998</v>
      </c>
      <c r="AU83" s="107">
        <v>3.9937</v>
      </c>
      <c r="AV83" s="107">
        <v>4.1540999999999997</v>
      </c>
      <c r="AW83" s="107">
        <v>4.3174999999999999</v>
      </c>
      <c r="AX83" s="107">
        <v>4.4837999999999996</v>
      </c>
    </row>
    <row r="84" spans="1:50" x14ac:dyDescent="0.15">
      <c r="A84" s="107">
        <v>16</v>
      </c>
      <c r="F84" s="107">
        <v>9.4899999999999998E-2</v>
      </c>
      <c r="G84" s="107">
        <v>0.1202</v>
      </c>
      <c r="H84" s="107">
        <v>0.15429999999999999</v>
      </c>
      <c r="I84" s="107">
        <v>0.1923</v>
      </c>
      <c r="J84" s="107">
        <v>0.23419999999999999</v>
      </c>
      <c r="K84" s="107">
        <v>0.28000000000000003</v>
      </c>
      <c r="L84" s="107">
        <v>0.32950000000000002</v>
      </c>
      <c r="M84" s="107">
        <v>0.38269999999999998</v>
      </c>
      <c r="N84" s="107">
        <v>0.43959999999999999</v>
      </c>
      <c r="O84" s="107">
        <v>0.50009999999999999</v>
      </c>
      <c r="P84" s="107">
        <v>0.56430000000000002</v>
      </c>
      <c r="Q84" s="107">
        <v>0.6321</v>
      </c>
      <c r="R84" s="107">
        <v>0.70340000000000003</v>
      </c>
      <c r="S84" s="107">
        <v>0.77829999999999999</v>
      </c>
      <c r="T84" s="107">
        <v>0.85670000000000002</v>
      </c>
      <c r="U84" s="107">
        <v>0.93859999999999999</v>
      </c>
      <c r="V84" s="107">
        <v>1.0239</v>
      </c>
      <c r="W84" s="107">
        <v>1.1127</v>
      </c>
      <c r="X84" s="107">
        <v>1.2049000000000001</v>
      </c>
      <c r="Y84" s="107">
        <v>1.3005</v>
      </c>
      <c r="Z84" s="107">
        <v>1.3996</v>
      </c>
      <c r="AA84" s="107">
        <v>1.5019</v>
      </c>
      <c r="AB84" s="107">
        <v>1.6076999999999999</v>
      </c>
      <c r="AC84" s="107">
        <v>1.7168000000000001</v>
      </c>
      <c r="AD84" s="107">
        <v>1.8291999999999999</v>
      </c>
      <c r="AE84" s="107">
        <v>1.9449000000000001</v>
      </c>
      <c r="AF84" s="107">
        <v>2.0638999999999998</v>
      </c>
      <c r="AG84" s="107">
        <v>2.1861999999999999</v>
      </c>
      <c r="AH84" s="107">
        <v>2.3117999999999999</v>
      </c>
      <c r="AI84" s="107">
        <v>2.4405999999999999</v>
      </c>
      <c r="AJ84" s="107">
        <v>2.5727000000000002</v>
      </c>
      <c r="AK84" s="107">
        <v>2.7080000000000002</v>
      </c>
      <c r="AL84" s="107">
        <v>2.8464999999999998</v>
      </c>
      <c r="AM84" s="107">
        <v>2.9883000000000002</v>
      </c>
      <c r="AN84" s="107">
        <v>3.1332</v>
      </c>
      <c r="AO84" s="107">
        <v>3.2814000000000001</v>
      </c>
      <c r="AP84" s="107">
        <v>3.4327000000000001</v>
      </c>
      <c r="AQ84" s="107">
        <v>3.5872000000000002</v>
      </c>
      <c r="AR84" s="107">
        <v>3.7448000000000001</v>
      </c>
      <c r="AS84" s="107">
        <v>3.9056000000000002</v>
      </c>
      <c r="AT84" s="107">
        <v>4.0696000000000003</v>
      </c>
      <c r="AU84" s="107">
        <v>4.2366000000000001</v>
      </c>
      <c r="AV84" s="107">
        <v>4.4067999999999996</v>
      </c>
      <c r="AW84" s="107">
        <v>4.5800999999999998</v>
      </c>
      <c r="AX84" s="107">
        <v>4.7565</v>
      </c>
    </row>
    <row r="85" spans="1:50" x14ac:dyDescent="0.15">
      <c r="A85" s="107">
        <v>17</v>
      </c>
      <c r="F85" s="107">
        <v>0.1003</v>
      </c>
      <c r="G85" s="107">
        <v>0.127</v>
      </c>
      <c r="H85" s="107">
        <v>0.16309999999999999</v>
      </c>
      <c r="I85" s="107">
        <v>0.20330000000000001</v>
      </c>
      <c r="J85" s="107">
        <v>0.24759999999999999</v>
      </c>
      <c r="K85" s="107">
        <v>0.2959</v>
      </c>
      <c r="L85" s="107">
        <v>0.34820000000000001</v>
      </c>
      <c r="M85" s="107">
        <v>0.40450000000000003</v>
      </c>
      <c r="N85" s="107">
        <v>0.46460000000000001</v>
      </c>
      <c r="O85" s="107">
        <v>0.52869999999999995</v>
      </c>
      <c r="P85" s="107">
        <v>0.59650000000000003</v>
      </c>
      <c r="Q85" s="107">
        <v>0.66810000000000003</v>
      </c>
      <c r="R85" s="107">
        <v>0.74360000000000004</v>
      </c>
      <c r="S85" s="107">
        <v>0.82269999999999999</v>
      </c>
      <c r="T85" s="107">
        <v>0.90559999999999996</v>
      </c>
      <c r="U85" s="107">
        <v>0.99209999999999998</v>
      </c>
      <c r="V85" s="107">
        <v>1.0823</v>
      </c>
      <c r="W85" s="107">
        <v>1.1761999999999999</v>
      </c>
      <c r="X85" s="107">
        <v>1.2736000000000001</v>
      </c>
      <c r="Y85" s="107">
        <v>1.3747</v>
      </c>
      <c r="Z85" s="107">
        <v>1.4794</v>
      </c>
      <c r="AA85" s="107">
        <v>1.5875999999999999</v>
      </c>
      <c r="AB85" s="107">
        <v>1.6994</v>
      </c>
      <c r="AC85" s="107">
        <v>1.8147</v>
      </c>
      <c r="AD85" s="107">
        <v>1.9335</v>
      </c>
      <c r="AE85" s="107">
        <v>2.0558000000000001</v>
      </c>
      <c r="AF85" s="107">
        <v>2.1816</v>
      </c>
      <c r="AG85" s="107">
        <v>2.3109000000000002</v>
      </c>
      <c r="AH85" s="107">
        <v>2.4437000000000002</v>
      </c>
      <c r="AI85" s="107">
        <v>2.5798000000000001</v>
      </c>
      <c r="AJ85" s="107">
        <v>2.7193999999999998</v>
      </c>
      <c r="AK85" s="107">
        <v>2.8624999999999998</v>
      </c>
      <c r="AL85" s="107">
        <v>3.0089000000000001</v>
      </c>
      <c r="AM85" s="107">
        <v>3.1587000000000001</v>
      </c>
      <c r="AN85" s="107">
        <v>3.3119000000000001</v>
      </c>
      <c r="AO85" s="107">
        <v>3.4685000000000001</v>
      </c>
      <c r="AP85" s="107">
        <v>3.6284999999999998</v>
      </c>
      <c r="AQ85" s="107">
        <v>3.7917999999999998</v>
      </c>
      <c r="AR85" s="107">
        <v>3.9584000000000001</v>
      </c>
      <c r="AS85" s="107">
        <v>4.1284000000000001</v>
      </c>
      <c r="AT85" s="107">
        <v>4.3017000000000003</v>
      </c>
      <c r="AU85" s="107">
        <v>4.4782000000000002</v>
      </c>
      <c r="AV85" s="107">
        <v>4.6581999999999999</v>
      </c>
      <c r="AW85" s="107">
        <v>4.8413000000000004</v>
      </c>
      <c r="AX85" s="107">
        <v>5.0278</v>
      </c>
    </row>
    <row r="86" spans="1:50" x14ac:dyDescent="0.15">
      <c r="A86" s="107">
        <v>18</v>
      </c>
      <c r="F86" s="107">
        <v>0.1057</v>
      </c>
      <c r="G86" s="107">
        <v>0.13389999999999999</v>
      </c>
      <c r="H86" s="107">
        <v>0.1719</v>
      </c>
      <c r="I86" s="107">
        <v>0.2142</v>
      </c>
      <c r="J86" s="107">
        <v>0.26090000000000002</v>
      </c>
      <c r="K86" s="107">
        <v>0.31180000000000002</v>
      </c>
      <c r="L86" s="107">
        <v>0.3669</v>
      </c>
      <c r="M86" s="107">
        <v>0.42620000000000002</v>
      </c>
      <c r="N86" s="107">
        <v>0.48959999999999998</v>
      </c>
      <c r="O86" s="107">
        <v>0.55700000000000005</v>
      </c>
      <c r="P86" s="107">
        <v>0.62849999999999995</v>
      </c>
      <c r="Q86" s="107">
        <v>0.70399999999999996</v>
      </c>
      <c r="R86" s="107">
        <v>0.78349999999999997</v>
      </c>
      <c r="S86" s="107">
        <v>0.8669</v>
      </c>
      <c r="T86" s="107">
        <v>0.95420000000000005</v>
      </c>
      <c r="U86" s="107">
        <v>1.0454000000000001</v>
      </c>
      <c r="V86" s="107">
        <v>1.1404000000000001</v>
      </c>
      <c r="W86" s="107">
        <v>1.2393000000000001</v>
      </c>
      <c r="X86" s="107">
        <v>1.3420000000000001</v>
      </c>
      <c r="Y86" s="107">
        <v>1.4484999999999999</v>
      </c>
      <c r="Z86" s="107">
        <v>1.5538000000000001</v>
      </c>
      <c r="AA86" s="107">
        <v>1.6728000000000001</v>
      </c>
      <c r="AB86" s="107">
        <v>1.7906</v>
      </c>
      <c r="AC86" s="107">
        <v>1.9120999999999999</v>
      </c>
      <c r="AD86" s="107">
        <v>2.0373000000000001</v>
      </c>
      <c r="AE86" s="107">
        <v>2.1661999999999999</v>
      </c>
      <c r="AF86" s="107">
        <v>2.2988</v>
      </c>
      <c r="AG86" s="107">
        <v>2.4350000000000001</v>
      </c>
      <c r="AH86" s="107">
        <v>2.5748000000000002</v>
      </c>
      <c r="AI86" s="107">
        <v>2.7183000000000002</v>
      </c>
      <c r="AJ86" s="107">
        <v>2.8654000000000002</v>
      </c>
      <c r="AK86" s="107">
        <v>3.0160999999999998</v>
      </c>
      <c r="AL86" s="107">
        <v>3.1703999999999999</v>
      </c>
      <c r="AM86" s="107">
        <v>3.3283</v>
      </c>
      <c r="AN86" s="107">
        <v>3.4897</v>
      </c>
      <c r="AO86" s="107">
        <v>3.6547000000000001</v>
      </c>
      <c r="AP86" s="107">
        <v>3.8233000000000001</v>
      </c>
      <c r="AQ86" s="107">
        <v>3.9952999999999999</v>
      </c>
      <c r="AR86" s="107">
        <v>4.1708999999999996</v>
      </c>
      <c r="AS86" s="107">
        <v>4.3499999999999996</v>
      </c>
      <c r="AT86" s="107">
        <v>4.5326000000000004</v>
      </c>
      <c r="AU86" s="107">
        <v>4.7187000000000001</v>
      </c>
      <c r="AV86" s="107">
        <v>4.9081999999999999</v>
      </c>
      <c r="AW86" s="107">
        <v>5.1013000000000002</v>
      </c>
      <c r="AX86" s="107">
        <v>5.2976999999999999</v>
      </c>
    </row>
    <row r="87" spans="1:50" x14ac:dyDescent="0.15">
      <c r="A87" s="107">
        <v>19</v>
      </c>
      <c r="F87" s="107">
        <v>0.1111</v>
      </c>
      <c r="G87" s="107">
        <v>0.14069999999999999</v>
      </c>
      <c r="H87" s="107">
        <v>0.18060000000000001</v>
      </c>
      <c r="I87" s="107">
        <v>0.22509999999999999</v>
      </c>
      <c r="J87" s="107">
        <v>0.27410000000000001</v>
      </c>
      <c r="K87" s="107">
        <v>0.3276</v>
      </c>
      <c r="L87" s="107">
        <v>0.38550000000000001</v>
      </c>
      <c r="M87" s="107">
        <v>0.44779999999999998</v>
      </c>
      <c r="N87" s="107">
        <v>0.51439999999999997</v>
      </c>
      <c r="O87" s="107">
        <v>0.58530000000000004</v>
      </c>
      <c r="P87" s="107">
        <v>0.66039999999999999</v>
      </c>
      <c r="Q87" s="107">
        <v>0.73970000000000002</v>
      </c>
      <c r="R87" s="107">
        <v>0.82320000000000004</v>
      </c>
      <c r="S87" s="107">
        <v>0.91080000000000005</v>
      </c>
      <c r="T87" s="107">
        <v>1.0025999999999999</v>
      </c>
      <c r="U87" s="107">
        <v>1.0984</v>
      </c>
      <c r="V87" s="107">
        <v>1.1981999999999999</v>
      </c>
      <c r="W87" s="107">
        <v>1.3022</v>
      </c>
      <c r="X87" s="107">
        <v>1.4100999999999999</v>
      </c>
      <c r="Y87" s="107">
        <v>1.522</v>
      </c>
      <c r="Z87" s="107">
        <v>1.6378999999999999</v>
      </c>
      <c r="AA87" s="107">
        <v>1.7577</v>
      </c>
      <c r="AB87" s="107">
        <v>1.8814</v>
      </c>
      <c r="AC87" s="107">
        <v>2.0091000000000001</v>
      </c>
      <c r="AD87" s="107">
        <v>2.1406000000000001</v>
      </c>
      <c r="AE87" s="107">
        <v>2.2759999999999998</v>
      </c>
      <c r="AF87" s="107">
        <v>2.4152999999999998</v>
      </c>
      <c r="AG87" s="107">
        <v>2.5585</v>
      </c>
      <c r="AH87" s="107">
        <v>2.7054</v>
      </c>
      <c r="AI87" s="107">
        <v>2.8561999999999999</v>
      </c>
      <c r="AJ87" s="107">
        <v>3.0106999999999999</v>
      </c>
      <c r="AK87" s="107">
        <v>3.1690999999999998</v>
      </c>
      <c r="AL87" s="107">
        <v>3.3311999999999999</v>
      </c>
      <c r="AM87" s="107">
        <v>3.4971000000000001</v>
      </c>
      <c r="AN87" s="107">
        <v>3.6667000000000001</v>
      </c>
      <c r="AO87" s="107">
        <v>3.8401000000000001</v>
      </c>
      <c r="AP87" s="107">
        <v>4.0171000000000001</v>
      </c>
      <c r="AQ87" s="107">
        <v>4.1978999999999997</v>
      </c>
      <c r="AR87" s="107">
        <v>4.3823999999999996</v>
      </c>
      <c r="AS87" s="107">
        <v>4.5705999999999998</v>
      </c>
      <c r="AT87" s="107">
        <v>4.7624000000000004</v>
      </c>
      <c r="AU87" s="107">
        <v>4.9580000000000002</v>
      </c>
      <c r="AV87" s="107">
        <v>5.1570999999999998</v>
      </c>
      <c r="AW87" s="107">
        <v>5.3598999999999997</v>
      </c>
      <c r="AX87" s="107">
        <v>5.5663999999999998</v>
      </c>
    </row>
    <row r="88" spans="1:50" x14ac:dyDescent="0.15">
      <c r="A88" s="107">
        <v>20</v>
      </c>
      <c r="F88" s="107">
        <v>0.11650000000000001</v>
      </c>
      <c r="G88" s="107">
        <v>0.1474</v>
      </c>
      <c r="H88" s="107">
        <v>0.18920000000000001</v>
      </c>
      <c r="I88" s="107">
        <v>0.2359</v>
      </c>
      <c r="J88" s="107">
        <v>0.2873</v>
      </c>
      <c r="K88" s="107">
        <v>0.34339999999999998</v>
      </c>
      <c r="L88" s="107">
        <v>0.40410000000000001</v>
      </c>
      <c r="M88" s="107">
        <v>0.46929999999999999</v>
      </c>
      <c r="N88" s="107">
        <v>0.53910000000000002</v>
      </c>
      <c r="O88" s="107">
        <v>0.61339999999999995</v>
      </c>
      <c r="P88" s="107">
        <v>0.69210000000000005</v>
      </c>
      <c r="Q88" s="107">
        <v>0.77529999999999999</v>
      </c>
      <c r="R88" s="107">
        <v>0.86280000000000001</v>
      </c>
      <c r="S88" s="107">
        <v>0.9546</v>
      </c>
      <c r="T88" s="107">
        <v>1.0507</v>
      </c>
      <c r="U88" s="107">
        <v>1.1511</v>
      </c>
      <c r="V88" s="107">
        <v>1.2558</v>
      </c>
      <c r="W88" s="107">
        <v>1.3647</v>
      </c>
      <c r="X88" s="107">
        <v>1.4778</v>
      </c>
      <c r="Y88" s="107">
        <v>1.5951</v>
      </c>
      <c r="Z88" s="107">
        <v>1.7164999999999999</v>
      </c>
      <c r="AA88" s="107">
        <v>1.8421000000000001</v>
      </c>
      <c r="AB88" s="107">
        <v>1.9718</v>
      </c>
      <c r="AC88" s="107">
        <v>2.1055999999999999</v>
      </c>
      <c r="AD88" s="107">
        <v>2.2435</v>
      </c>
      <c r="AE88" s="107">
        <v>2.3854000000000002</v>
      </c>
      <c r="AF88" s="107">
        <v>2.5314000000000001</v>
      </c>
      <c r="AG88" s="107">
        <v>2.6814</v>
      </c>
      <c r="AH88" s="107">
        <v>2.8353999999999999</v>
      </c>
      <c r="AI88" s="107">
        <v>2.9933999999999998</v>
      </c>
      <c r="AJ88" s="107">
        <v>3.1554000000000002</v>
      </c>
      <c r="AK88" s="107">
        <v>3.3212999999999999</v>
      </c>
      <c r="AL88" s="107">
        <v>3.4912999999999998</v>
      </c>
      <c r="AM88" s="107">
        <v>3.6650999999999998</v>
      </c>
      <c r="AN88" s="107">
        <v>3.8429000000000002</v>
      </c>
      <c r="AO88" s="107">
        <v>4.0246000000000004</v>
      </c>
      <c r="AP88" s="107">
        <v>4.2100999999999997</v>
      </c>
      <c r="AQ88" s="107">
        <v>4.3996000000000004</v>
      </c>
      <c r="AR88" s="107">
        <v>4.593</v>
      </c>
      <c r="AS88" s="107">
        <v>4.7901999999999996</v>
      </c>
      <c r="AT88" s="107">
        <v>4.9912999999999998</v>
      </c>
      <c r="AU88" s="107">
        <v>5.1962000000000002</v>
      </c>
      <c r="AV88" s="107">
        <v>5.4048999999999996</v>
      </c>
      <c r="AW88" s="107">
        <v>5.6174999999999997</v>
      </c>
      <c r="AX88" s="107">
        <v>5.8338000000000001</v>
      </c>
    </row>
    <row r="89" spans="1:50" x14ac:dyDescent="0.15">
      <c r="A89" s="107">
        <v>21</v>
      </c>
      <c r="F89" s="107">
        <v>0.12180000000000001</v>
      </c>
      <c r="G89" s="107">
        <v>0.15409999999999999</v>
      </c>
      <c r="H89" s="107">
        <v>0.19789999999999999</v>
      </c>
      <c r="I89" s="107">
        <v>0.2467</v>
      </c>
      <c r="J89" s="107">
        <v>0.3004</v>
      </c>
      <c r="K89" s="107">
        <v>0.35899999999999999</v>
      </c>
      <c r="L89" s="107">
        <v>0.42249999999999999</v>
      </c>
      <c r="M89" s="107">
        <v>0.49080000000000001</v>
      </c>
      <c r="N89" s="107">
        <v>0.56369999999999998</v>
      </c>
      <c r="O89" s="107">
        <v>0.64139999999999997</v>
      </c>
      <c r="P89" s="107">
        <v>0.72370000000000001</v>
      </c>
      <c r="Q89" s="107">
        <v>0.81059999999999999</v>
      </c>
      <c r="R89" s="107">
        <v>0.90210000000000001</v>
      </c>
      <c r="S89" s="107">
        <v>0.99819999999999998</v>
      </c>
      <c r="T89" s="107">
        <v>1.0987</v>
      </c>
      <c r="U89" s="107">
        <v>1.2037</v>
      </c>
      <c r="V89" s="107">
        <v>1.3130999999999999</v>
      </c>
      <c r="W89" s="107">
        <v>1.427</v>
      </c>
      <c r="X89" s="107">
        <v>1.5452999999999999</v>
      </c>
      <c r="Y89" s="107">
        <v>1.6678999999999999</v>
      </c>
      <c r="Z89" s="107">
        <v>1.7948999999999999</v>
      </c>
      <c r="AA89" s="107">
        <v>1.9261999999999999</v>
      </c>
      <c r="AB89" s="107">
        <v>2.0617999999999999</v>
      </c>
      <c r="AC89" s="107">
        <v>2.2017000000000002</v>
      </c>
      <c r="AD89" s="107">
        <v>2.3458999999999999</v>
      </c>
      <c r="AE89" s="107">
        <v>2.4943</v>
      </c>
      <c r="AF89" s="107">
        <v>2.6469</v>
      </c>
      <c r="AG89" s="107">
        <v>2.8037999999999998</v>
      </c>
      <c r="AH89" s="107">
        <v>2.9647999999999999</v>
      </c>
      <c r="AI89" s="107">
        <v>3.13</v>
      </c>
      <c r="AJ89" s="107">
        <v>3.2993999999999999</v>
      </c>
      <c r="AK89" s="107">
        <v>3.4729999999999999</v>
      </c>
      <c r="AL89" s="107">
        <v>3.6505999999999998</v>
      </c>
      <c r="AM89" s="107">
        <v>3.8323999999999998</v>
      </c>
      <c r="AN89" s="107">
        <v>4.0183</v>
      </c>
      <c r="AO89" s="107">
        <v>4.2083000000000004</v>
      </c>
      <c r="AP89" s="107">
        <v>4.4023000000000003</v>
      </c>
      <c r="AQ89" s="107">
        <v>4.6005000000000003</v>
      </c>
      <c r="AR89" s="107">
        <v>4.8026</v>
      </c>
      <c r="AS89" s="107">
        <v>5.0088999999999997</v>
      </c>
      <c r="AT89" s="107">
        <v>5.2191000000000001</v>
      </c>
      <c r="AU89" s="107">
        <v>5.4333999999999998</v>
      </c>
      <c r="AV89" s="107">
        <v>5.6516000000000002</v>
      </c>
      <c r="AW89" s="107">
        <v>5.8738999999999999</v>
      </c>
      <c r="AX89" s="107">
        <v>6.1002000000000001</v>
      </c>
    </row>
    <row r="90" spans="1:50" x14ac:dyDescent="0.15">
      <c r="A90" s="107">
        <v>22</v>
      </c>
      <c r="G90" s="107">
        <v>0.1608</v>
      </c>
      <c r="H90" s="107">
        <v>0.20649999999999999</v>
      </c>
      <c r="I90" s="107">
        <v>0.25740000000000002</v>
      </c>
      <c r="J90" s="107">
        <v>0.3135</v>
      </c>
      <c r="K90" s="107">
        <v>0.37469999999999998</v>
      </c>
      <c r="L90" s="107">
        <v>0.44090000000000001</v>
      </c>
      <c r="M90" s="107">
        <v>0.5121</v>
      </c>
      <c r="N90" s="107">
        <v>0.58830000000000005</v>
      </c>
      <c r="O90" s="107">
        <v>0.66930000000000001</v>
      </c>
      <c r="P90" s="107">
        <v>0.75519999999999998</v>
      </c>
      <c r="Q90" s="107">
        <v>0.84589999999999999</v>
      </c>
      <c r="R90" s="107">
        <v>0.94140000000000001</v>
      </c>
      <c r="S90" s="107">
        <v>1.0416000000000001</v>
      </c>
      <c r="T90" s="107">
        <v>1.1465000000000001</v>
      </c>
      <c r="U90" s="107">
        <v>1.256</v>
      </c>
      <c r="V90" s="107">
        <v>1.3702000000000001</v>
      </c>
      <c r="W90" s="107">
        <v>1.4891000000000001</v>
      </c>
      <c r="X90" s="107">
        <v>1.6125</v>
      </c>
      <c r="Y90" s="107">
        <v>1.7403999999999999</v>
      </c>
      <c r="Z90" s="107">
        <v>1.8729</v>
      </c>
      <c r="AA90" s="107">
        <v>2.0099999999999998</v>
      </c>
      <c r="AB90" s="107">
        <v>2.1515</v>
      </c>
      <c r="AC90" s="107">
        <v>2.2974999999999999</v>
      </c>
      <c r="AD90" s="107">
        <v>2.4479000000000002</v>
      </c>
      <c r="AE90" s="107">
        <v>2.6027</v>
      </c>
      <c r="AF90" s="107">
        <v>2.762</v>
      </c>
      <c r="AG90" s="107">
        <v>2.9257</v>
      </c>
      <c r="AH90" s="107">
        <v>3.0937000000000001</v>
      </c>
      <c r="AI90" s="107">
        <v>3.2660999999999998</v>
      </c>
      <c r="AJ90" s="107">
        <v>3.4428999999999998</v>
      </c>
      <c r="AK90" s="107">
        <v>3.6240000000000001</v>
      </c>
      <c r="AL90" s="107">
        <v>3.8094000000000001</v>
      </c>
      <c r="AM90" s="107">
        <v>3.9990000000000001</v>
      </c>
      <c r="AN90" s="107">
        <v>4.1929999999999996</v>
      </c>
      <c r="AO90" s="107">
        <v>4.3913000000000002</v>
      </c>
      <c r="AP90" s="107">
        <v>4.5937000000000001</v>
      </c>
      <c r="AQ90" s="107">
        <v>4.8005000000000004</v>
      </c>
      <c r="AR90" s="107">
        <v>5.0114999999999998</v>
      </c>
      <c r="AS90" s="107">
        <v>5.2267000000000001</v>
      </c>
      <c r="AT90" s="107">
        <v>5.4459999999999997</v>
      </c>
      <c r="AU90" s="107">
        <v>5.6696</v>
      </c>
      <c r="AV90" s="107">
        <v>5.8974000000000002</v>
      </c>
      <c r="AW90" s="107">
        <v>6.1292999999999997</v>
      </c>
      <c r="AX90" s="107">
        <v>6.3654000000000002</v>
      </c>
    </row>
    <row r="91" spans="1:50" x14ac:dyDescent="0.15">
      <c r="A91" s="107">
        <v>23</v>
      </c>
      <c r="G91" s="107">
        <v>0.16750000000000001</v>
      </c>
      <c r="H91" s="107">
        <v>0.21510000000000001</v>
      </c>
      <c r="I91" s="107">
        <v>0.2681</v>
      </c>
      <c r="J91" s="107">
        <v>0.32650000000000001</v>
      </c>
      <c r="K91" s="107">
        <v>0.39019999999999999</v>
      </c>
      <c r="L91" s="107">
        <v>0.4592</v>
      </c>
      <c r="M91" s="107">
        <v>0.53339999999999999</v>
      </c>
      <c r="N91" s="107">
        <v>0.61270000000000002</v>
      </c>
      <c r="O91" s="107">
        <v>0.69710000000000005</v>
      </c>
      <c r="P91" s="107">
        <v>0.78649999999999998</v>
      </c>
      <c r="Q91" s="107">
        <v>0.88100000000000001</v>
      </c>
      <c r="R91" s="107">
        <v>0.98040000000000005</v>
      </c>
      <c r="S91" s="107">
        <v>1.0848</v>
      </c>
      <c r="T91" s="107">
        <v>1.194</v>
      </c>
      <c r="U91" s="107">
        <v>1.3082</v>
      </c>
      <c r="V91" s="107">
        <v>1.4271</v>
      </c>
      <c r="W91" s="107">
        <v>1.5508999999999999</v>
      </c>
      <c r="X91" s="107">
        <v>1.6794</v>
      </c>
      <c r="Y91" s="107">
        <v>1.8127</v>
      </c>
      <c r="Z91" s="107">
        <v>1.9507000000000001</v>
      </c>
      <c r="AA91" s="107">
        <v>2.0933999999999999</v>
      </c>
      <c r="AB91" s="107">
        <v>2.2408000000000001</v>
      </c>
      <c r="AC91" s="107">
        <v>2.3927999999999998</v>
      </c>
      <c r="AD91" s="107">
        <v>2.5495000000000001</v>
      </c>
      <c r="AE91" s="107">
        <v>2.7107999999999999</v>
      </c>
      <c r="AF91" s="107">
        <v>2.8767</v>
      </c>
      <c r="AG91" s="107">
        <v>3.0470999999999999</v>
      </c>
      <c r="AH91" s="107">
        <v>3.2222</v>
      </c>
      <c r="AI91" s="107">
        <v>3.4016999999999999</v>
      </c>
      <c r="AJ91" s="107">
        <v>3.5857999999999999</v>
      </c>
      <c r="AK91" s="107">
        <v>3.7744</v>
      </c>
      <c r="AL91" s="107">
        <v>3.9674999999999998</v>
      </c>
      <c r="AM91" s="107">
        <v>4.165</v>
      </c>
      <c r="AN91" s="107">
        <v>4.3670999999999998</v>
      </c>
      <c r="AO91" s="107">
        <v>4.5735000000000001</v>
      </c>
      <c r="AP91" s="107">
        <v>4.7843999999999998</v>
      </c>
      <c r="AQ91" s="107">
        <v>4.9996999999999998</v>
      </c>
      <c r="AR91" s="107">
        <v>5.2195</v>
      </c>
      <c r="AS91" s="107">
        <v>5.4436</v>
      </c>
      <c r="AT91" s="107">
        <v>5.6721000000000004</v>
      </c>
      <c r="AU91" s="107">
        <v>5.9048999999999996</v>
      </c>
      <c r="AV91" s="107">
        <v>6.1421999999999999</v>
      </c>
      <c r="AW91" s="107">
        <v>6.3837000000000002</v>
      </c>
      <c r="AX91" s="107">
        <v>6.6295999999999999</v>
      </c>
    </row>
    <row r="92" spans="1:50" x14ac:dyDescent="0.15">
      <c r="A92" s="107">
        <v>24</v>
      </c>
      <c r="G92" s="107">
        <v>0.17419999999999999</v>
      </c>
      <c r="H92" s="107">
        <v>0.22359999999999999</v>
      </c>
      <c r="I92" s="107">
        <v>0.2787</v>
      </c>
      <c r="J92" s="107">
        <v>0.33939999999999998</v>
      </c>
      <c r="K92" s="107">
        <v>0.40570000000000001</v>
      </c>
      <c r="L92" s="107">
        <v>0.47739999999999999</v>
      </c>
      <c r="M92" s="107">
        <v>0.55449999999999999</v>
      </c>
      <c r="N92" s="107">
        <v>0.63700000000000001</v>
      </c>
      <c r="O92" s="107">
        <v>0.7248</v>
      </c>
      <c r="P92" s="107">
        <v>0.81779999999999997</v>
      </c>
      <c r="Q92" s="107">
        <v>0.91600000000000004</v>
      </c>
      <c r="R92" s="107">
        <v>1.0194000000000001</v>
      </c>
      <c r="S92" s="107">
        <v>1.1278999999999999</v>
      </c>
      <c r="T92" s="107">
        <v>1.2415</v>
      </c>
      <c r="U92" s="107">
        <v>1.3601000000000001</v>
      </c>
      <c r="V92" s="107">
        <v>1.4838</v>
      </c>
      <c r="W92" s="107">
        <v>1.6124000000000001</v>
      </c>
      <c r="X92" s="107">
        <v>1.7461</v>
      </c>
      <c r="Y92" s="107">
        <v>1.8847</v>
      </c>
      <c r="Z92" s="107">
        <v>2.0280999999999998</v>
      </c>
      <c r="AA92" s="107">
        <v>2.1764999999999999</v>
      </c>
      <c r="AB92" s="107">
        <v>2.3296999999999999</v>
      </c>
      <c r="AC92" s="107">
        <v>2.4878</v>
      </c>
      <c r="AD92" s="107">
        <v>2.6507000000000001</v>
      </c>
      <c r="AE92" s="107">
        <v>2.8184</v>
      </c>
      <c r="AF92" s="107">
        <v>2.9908999999999999</v>
      </c>
      <c r="AG92" s="107">
        <v>3.1680999999999999</v>
      </c>
      <c r="AH92" s="107">
        <v>3.3500999999999999</v>
      </c>
      <c r="AI92" s="107">
        <v>3.5367999999999999</v>
      </c>
      <c r="AJ92" s="107">
        <v>3.7282000000000002</v>
      </c>
      <c r="AK92" s="107">
        <v>3.9243000000000001</v>
      </c>
      <c r="AL92" s="107">
        <v>4.125</v>
      </c>
      <c r="AM92" s="107">
        <v>4.3304</v>
      </c>
      <c r="AN92" s="107">
        <v>4.5404999999999998</v>
      </c>
      <c r="AO92" s="107">
        <v>4.7550999999999997</v>
      </c>
      <c r="AP92" s="107">
        <v>4.9744000000000002</v>
      </c>
      <c r="AQ92" s="107">
        <v>5.1982999999999997</v>
      </c>
      <c r="AR92" s="107">
        <v>5.4267000000000003</v>
      </c>
      <c r="AS92" s="107">
        <v>5.6597</v>
      </c>
      <c r="AT92" s="107">
        <v>5.8973000000000004</v>
      </c>
      <c r="AU92" s="107">
        <v>6.1394000000000002</v>
      </c>
      <c r="AV92" s="107">
        <v>6.3860000000000001</v>
      </c>
      <c r="AW92" s="107">
        <v>6.6372</v>
      </c>
      <c r="AX92" s="107">
        <v>6.8928000000000003</v>
      </c>
    </row>
    <row r="93" spans="1:50" x14ac:dyDescent="0.15">
      <c r="A93" s="107">
        <v>25</v>
      </c>
      <c r="G93" s="107">
        <v>0.18079999999999999</v>
      </c>
      <c r="H93" s="107">
        <v>0.2321</v>
      </c>
      <c r="I93" s="107">
        <v>0.2893</v>
      </c>
      <c r="J93" s="107">
        <v>0.35239999999999999</v>
      </c>
      <c r="K93" s="107">
        <v>0.42109999999999997</v>
      </c>
      <c r="L93" s="107">
        <v>0.49559999999999998</v>
      </c>
      <c r="M93" s="107">
        <v>0.5756</v>
      </c>
      <c r="N93" s="107">
        <v>0.66120000000000001</v>
      </c>
      <c r="O93" s="107">
        <v>0.75229999999999997</v>
      </c>
      <c r="P93" s="107">
        <v>0.84889999999999999</v>
      </c>
      <c r="Q93" s="107">
        <v>0.95079999999999998</v>
      </c>
      <c r="R93" s="107">
        <v>1.0582</v>
      </c>
      <c r="S93" s="107">
        <v>1.1708000000000001</v>
      </c>
      <c r="T93" s="107">
        <v>1.2887</v>
      </c>
      <c r="U93" s="107">
        <v>1.4118999999999999</v>
      </c>
      <c r="V93" s="107">
        <v>1.5402</v>
      </c>
      <c r="W93" s="107">
        <v>1.6738</v>
      </c>
      <c r="X93" s="107">
        <v>1.8125</v>
      </c>
      <c r="Y93" s="107">
        <v>1.9563999999999999</v>
      </c>
      <c r="Z93" s="107">
        <v>2.1053000000000002</v>
      </c>
      <c r="AA93" s="107">
        <v>2.2593000000000001</v>
      </c>
      <c r="AB93" s="107">
        <v>2.4184000000000001</v>
      </c>
      <c r="AC93" s="107">
        <v>2.5825</v>
      </c>
      <c r="AD93" s="107">
        <v>2.7515999999999998</v>
      </c>
      <c r="AE93" s="107">
        <v>2.9257</v>
      </c>
      <c r="AF93" s="107">
        <v>3.1046999999999998</v>
      </c>
      <c r="AG93" s="107">
        <v>3.2887</v>
      </c>
      <c r="AH93" s="107">
        <v>3.4775999999999998</v>
      </c>
      <c r="AI93" s="107">
        <v>3.6714000000000002</v>
      </c>
      <c r="AJ93" s="107">
        <v>3.8700999999999999</v>
      </c>
      <c r="AK93" s="107">
        <v>4.0735999999999999</v>
      </c>
      <c r="AL93" s="107">
        <v>4.282</v>
      </c>
      <c r="AM93" s="107">
        <v>4.4951999999999996</v>
      </c>
      <c r="AN93" s="107">
        <v>4.7131999999999996</v>
      </c>
      <c r="AO93" s="107">
        <v>4.9360999999999997</v>
      </c>
      <c r="AP93" s="107">
        <v>5.1637000000000004</v>
      </c>
      <c r="AQ93" s="107">
        <v>5.3960999999999997</v>
      </c>
      <c r="AR93" s="107">
        <v>5.6332000000000004</v>
      </c>
      <c r="AS93" s="107">
        <v>5.8750999999999998</v>
      </c>
      <c r="AT93" s="107">
        <v>6.1216999999999997</v>
      </c>
      <c r="AU93" s="107">
        <v>6.3730000000000002</v>
      </c>
      <c r="AV93" s="107">
        <v>6.6289999999999996</v>
      </c>
      <c r="AW93" s="107">
        <v>6.8898000000000001</v>
      </c>
      <c r="AX93" s="107">
        <v>7.1551</v>
      </c>
    </row>
    <row r="94" spans="1:50" x14ac:dyDescent="0.15">
      <c r="A94" s="107">
        <v>26</v>
      </c>
      <c r="I94" s="107" t="s">
        <v>54</v>
      </c>
      <c r="J94" s="107">
        <v>0.36520000000000002</v>
      </c>
      <c r="K94" s="107">
        <v>0.4365</v>
      </c>
      <c r="L94" s="107">
        <v>0.51370000000000005</v>
      </c>
      <c r="M94" s="107">
        <v>0.59670000000000001</v>
      </c>
      <c r="N94" s="107">
        <v>0.68540000000000001</v>
      </c>
      <c r="O94" s="107">
        <v>0.77980000000000005</v>
      </c>
      <c r="P94" s="107">
        <v>0.87990000000000002</v>
      </c>
      <c r="Q94" s="107">
        <v>0.98560000000000003</v>
      </c>
      <c r="R94" s="107">
        <v>1.0968</v>
      </c>
      <c r="S94" s="107">
        <v>1.2136</v>
      </c>
      <c r="T94" s="107">
        <v>1.3358000000000001</v>
      </c>
      <c r="U94" s="107">
        <v>1.4634</v>
      </c>
      <c r="V94" s="107">
        <v>1.5965</v>
      </c>
      <c r="W94" s="107">
        <v>1.7350000000000001</v>
      </c>
      <c r="X94" s="107">
        <v>1.8787</v>
      </c>
      <c r="Y94" s="107">
        <v>2.0278</v>
      </c>
      <c r="Z94" s="107">
        <v>2.1821999999999999</v>
      </c>
      <c r="AA94" s="107">
        <v>2.3418999999999999</v>
      </c>
      <c r="AB94" s="107">
        <v>2.5068000000000001</v>
      </c>
      <c r="AC94" s="107">
        <v>2.6768000000000001</v>
      </c>
      <c r="AD94" s="107">
        <v>2.8521000000000001</v>
      </c>
      <c r="AE94" s="107">
        <v>3.0326</v>
      </c>
      <c r="AF94" s="107">
        <v>3.2181000000000002</v>
      </c>
      <c r="AG94" s="107">
        <v>3.4087999999999998</v>
      </c>
      <c r="AH94" s="107">
        <v>3.6046</v>
      </c>
      <c r="AI94" s="107">
        <v>3.8054999999999999</v>
      </c>
      <c r="AJ94" s="107">
        <v>4.0114000000000001</v>
      </c>
      <c r="AK94" s="107">
        <v>4.2224000000000004</v>
      </c>
      <c r="AL94" s="107">
        <v>4.4383999999999997</v>
      </c>
      <c r="AM94" s="107">
        <v>4.6593999999999998</v>
      </c>
      <c r="AN94" s="107">
        <v>4.8853999999999997</v>
      </c>
      <c r="AO94" s="107">
        <v>5.1163999999999996</v>
      </c>
      <c r="AP94" s="107">
        <v>5.3522999999999996</v>
      </c>
      <c r="AQ94" s="107">
        <v>5.5932000000000004</v>
      </c>
      <c r="AR94" s="107">
        <v>5.8390000000000004</v>
      </c>
      <c r="AS94" s="107">
        <v>6.0896999999999997</v>
      </c>
      <c r="AT94" s="107">
        <v>6.3453999999999997</v>
      </c>
      <c r="AU94" s="107">
        <v>6.6059000000000001</v>
      </c>
      <c r="AV94" s="107">
        <v>6.8712</v>
      </c>
      <c r="AW94" s="107">
        <v>7.1414999999999997</v>
      </c>
      <c r="AX94" s="107">
        <v>7.4165000000000001</v>
      </c>
    </row>
    <row r="95" spans="1:50" x14ac:dyDescent="0.15">
      <c r="A95" s="107">
        <v>27</v>
      </c>
      <c r="J95" s="107">
        <v>0.37809999999999999</v>
      </c>
      <c r="K95" s="107">
        <v>0.45190000000000002</v>
      </c>
      <c r="L95" s="107">
        <v>0.53169999999999995</v>
      </c>
      <c r="M95" s="107">
        <v>0.61760000000000004</v>
      </c>
      <c r="N95" s="107">
        <v>0.70950000000000002</v>
      </c>
      <c r="O95" s="107">
        <v>0.80720000000000003</v>
      </c>
      <c r="P95" s="107">
        <v>0.91080000000000005</v>
      </c>
      <c r="Q95" s="107">
        <v>1.0202</v>
      </c>
      <c r="R95" s="107">
        <v>1.1353</v>
      </c>
      <c r="S95" s="107">
        <v>1.2562</v>
      </c>
      <c r="T95" s="107">
        <v>1.3827</v>
      </c>
      <c r="U95" s="107">
        <v>1.5148999999999999</v>
      </c>
      <c r="V95" s="107">
        <v>1.6526000000000001</v>
      </c>
      <c r="W95" s="107">
        <v>1.7959000000000001</v>
      </c>
      <c r="X95" s="107">
        <v>1.9447000000000001</v>
      </c>
      <c r="Y95" s="107">
        <v>2.0991</v>
      </c>
      <c r="Z95" s="107">
        <v>2.2589000000000001</v>
      </c>
      <c r="AA95" s="107">
        <v>2.4241999999999999</v>
      </c>
      <c r="AB95" s="107">
        <v>2.5948000000000002</v>
      </c>
      <c r="AC95" s="107">
        <v>2.7709000000000001</v>
      </c>
      <c r="AD95" s="107">
        <v>2.9523000000000001</v>
      </c>
      <c r="AE95" s="107">
        <v>3.1391</v>
      </c>
      <c r="AF95" s="107">
        <v>3.3311999999999999</v>
      </c>
      <c r="AG95" s="107">
        <v>3.5286</v>
      </c>
      <c r="AH95" s="107">
        <v>3.7313000000000001</v>
      </c>
      <c r="AI95" s="107">
        <v>3.9392</v>
      </c>
      <c r="AJ95" s="107">
        <v>4.1524000000000001</v>
      </c>
      <c r="AK95" s="107">
        <v>4.3708</v>
      </c>
      <c r="AL95" s="107">
        <v>4.5942999999999996</v>
      </c>
      <c r="AM95" s="107">
        <v>4.8231000000000002</v>
      </c>
      <c r="AN95" s="107">
        <v>5.0571000000000002</v>
      </c>
      <c r="AO95" s="107">
        <v>5.2961999999999998</v>
      </c>
      <c r="AP95" s="107">
        <v>5.5404</v>
      </c>
      <c r="AQ95" s="107">
        <v>5.7896999999999998</v>
      </c>
      <c r="AR95" s="107">
        <v>6.0442</v>
      </c>
      <c r="AS95" s="107">
        <v>6.3037000000000001</v>
      </c>
      <c r="AT95" s="107">
        <v>6.5682999999999998</v>
      </c>
      <c r="AU95" s="107">
        <v>6.8379000000000003</v>
      </c>
      <c r="AV95" s="107">
        <v>7.1125999999999996</v>
      </c>
      <c r="AW95" s="107">
        <v>7.3924000000000003</v>
      </c>
      <c r="AX95" s="107">
        <v>7.6771000000000003</v>
      </c>
    </row>
    <row r="96" spans="1:50" x14ac:dyDescent="0.15">
      <c r="A96" s="107">
        <v>28</v>
      </c>
      <c r="J96" s="107">
        <v>0.39090000000000003</v>
      </c>
      <c r="K96" s="107">
        <v>0.46710000000000002</v>
      </c>
      <c r="L96" s="107">
        <v>0.54969999999999997</v>
      </c>
      <c r="M96" s="107">
        <v>0.63849999999999996</v>
      </c>
      <c r="N96" s="107">
        <v>0.73350000000000004</v>
      </c>
      <c r="O96" s="107">
        <v>0.83450000000000002</v>
      </c>
      <c r="P96" s="107">
        <v>0.94159999999999999</v>
      </c>
      <c r="Q96" s="107">
        <v>1.0547</v>
      </c>
      <c r="R96" s="107">
        <v>1.1738</v>
      </c>
      <c r="S96" s="107">
        <v>1.2987</v>
      </c>
      <c r="T96" s="107">
        <v>1.4295</v>
      </c>
      <c r="U96" s="107">
        <v>1.5661</v>
      </c>
      <c r="V96" s="107">
        <v>1.7084999999999999</v>
      </c>
      <c r="W96" s="107">
        <v>1.8567</v>
      </c>
      <c r="X96" s="107">
        <v>2.0105</v>
      </c>
      <c r="Y96" s="107">
        <v>2.1701000000000001</v>
      </c>
      <c r="Z96" s="107">
        <v>2.3353000000000002</v>
      </c>
      <c r="AA96" s="107">
        <v>2.5062000000000002</v>
      </c>
      <c r="AB96" s="107">
        <v>2.6825999999999999</v>
      </c>
      <c r="AC96" s="107">
        <v>2.8645999999999998</v>
      </c>
      <c r="AD96" s="107">
        <v>3.0522</v>
      </c>
      <c r="AE96" s="107">
        <v>3.2452999999999999</v>
      </c>
      <c r="AF96" s="107">
        <v>3.4439000000000002</v>
      </c>
      <c r="AG96" s="107">
        <v>3.6480000000000001</v>
      </c>
      <c r="AH96" s="107">
        <v>3.8574999999999999</v>
      </c>
      <c r="AI96" s="107">
        <v>4.0724999999999998</v>
      </c>
      <c r="AJ96" s="107">
        <v>4.2929000000000004</v>
      </c>
      <c r="AK96" s="107">
        <v>4.5186000000000002</v>
      </c>
      <c r="AL96" s="107">
        <v>4.7497999999999996</v>
      </c>
      <c r="AM96" s="107">
        <v>4.9863</v>
      </c>
      <c r="AN96" s="107">
        <v>5.2282000000000002</v>
      </c>
      <c r="AO96" s="107">
        <v>5.4752999999999998</v>
      </c>
      <c r="AP96" s="107">
        <v>5.7278000000000002</v>
      </c>
      <c r="AQ96" s="107">
        <v>5.9855999999999998</v>
      </c>
      <c r="AR96" s="107">
        <v>6.2487000000000004</v>
      </c>
      <c r="AS96" s="107">
        <v>6.5170000000000003</v>
      </c>
      <c r="AT96" s="107">
        <v>6.7904999999999998</v>
      </c>
      <c r="AU96" s="107">
        <v>7.0693000000000001</v>
      </c>
      <c r="AV96" s="107">
        <v>7.3532999999999999</v>
      </c>
      <c r="AW96" s="107">
        <v>7.6425000000000001</v>
      </c>
      <c r="AX96" s="107">
        <v>7.9367999999999999</v>
      </c>
    </row>
    <row r="97" spans="1:50" x14ac:dyDescent="0.15">
      <c r="A97" s="107">
        <v>29</v>
      </c>
      <c r="J97" s="107">
        <v>0.40360000000000001</v>
      </c>
      <c r="K97" s="107">
        <v>0.4824</v>
      </c>
      <c r="L97" s="107">
        <v>0.56769999999999998</v>
      </c>
      <c r="M97" s="107">
        <v>0.69540000000000002</v>
      </c>
      <c r="N97" s="107">
        <v>0.75739999999999996</v>
      </c>
      <c r="O97" s="107">
        <v>0.86180000000000001</v>
      </c>
      <c r="P97" s="107">
        <v>0.97240000000000004</v>
      </c>
      <c r="Q97" s="107">
        <v>1.0891</v>
      </c>
      <c r="R97" s="107">
        <v>1.2121</v>
      </c>
      <c r="S97" s="107">
        <v>1.3411</v>
      </c>
      <c r="T97" s="107">
        <v>1.4761</v>
      </c>
      <c r="U97" s="107">
        <v>1.6172</v>
      </c>
      <c r="V97" s="107">
        <v>1.7643</v>
      </c>
      <c r="W97" s="107">
        <v>1.9172</v>
      </c>
      <c r="X97" s="107">
        <v>2.0760999999999998</v>
      </c>
      <c r="Y97" s="107">
        <v>2.2408999999999999</v>
      </c>
      <c r="Z97" s="107">
        <v>2.4115000000000002</v>
      </c>
      <c r="AA97" s="107">
        <v>2.5878999999999999</v>
      </c>
      <c r="AB97" s="107">
        <v>2.7700999999999998</v>
      </c>
      <c r="AC97" s="107">
        <v>2.9581</v>
      </c>
      <c r="AD97" s="107">
        <v>3.1518000000000002</v>
      </c>
      <c r="AE97" s="107">
        <v>3.3512</v>
      </c>
      <c r="AF97" s="107">
        <v>3.5562999999999998</v>
      </c>
      <c r="AG97" s="107">
        <v>3.7669999999999999</v>
      </c>
      <c r="AH97" s="107">
        <v>3.9834000000000001</v>
      </c>
      <c r="AI97" s="107">
        <v>4.2053000000000003</v>
      </c>
      <c r="AJ97" s="107">
        <v>4.4329000000000001</v>
      </c>
      <c r="AK97" s="107">
        <v>4.6660000000000004</v>
      </c>
      <c r="AL97" s="107">
        <v>4.9047999999999998</v>
      </c>
      <c r="AM97" s="107">
        <v>5.149</v>
      </c>
      <c r="AN97" s="107">
        <v>5.3986999999999998</v>
      </c>
      <c r="AO97" s="107">
        <v>5.6539999999999999</v>
      </c>
      <c r="AP97" s="107">
        <v>5.9146999999999998</v>
      </c>
      <c r="AQ97" s="107">
        <v>6.1809000000000003</v>
      </c>
      <c r="AR97" s="107">
        <v>6.4524999999999997</v>
      </c>
      <c r="AS97" s="107">
        <v>6.7295999999999996</v>
      </c>
      <c r="AT97" s="107">
        <v>7.0119999999999996</v>
      </c>
      <c r="AU97" s="107">
        <v>7.2999000000000001</v>
      </c>
      <c r="AV97" s="107">
        <v>7.5932000000000004</v>
      </c>
      <c r="AW97" s="107">
        <v>7.8917999999999999</v>
      </c>
      <c r="AX97" s="107">
        <v>8.1958000000000002</v>
      </c>
    </row>
    <row r="98" spans="1:50" x14ac:dyDescent="0.15">
      <c r="A98" s="107">
        <v>30</v>
      </c>
      <c r="J98" s="107">
        <v>0.4163</v>
      </c>
      <c r="K98" s="107">
        <v>0.49759999999999999</v>
      </c>
      <c r="L98" s="107">
        <v>0.58550000000000002</v>
      </c>
      <c r="M98" s="107">
        <v>0.68010000000000004</v>
      </c>
      <c r="N98" s="107">
        <v>0.78129999999999999</v>
      </c>
      <c r="O98" s="107">
        <v>0.88890000000000002</v>
      </c>
      <c r="P98" s="107">
        <v>1.0029999999999999</v>
      </c>
      <c r="Q98" s="107">
        <v>1.1234</v>
      </c>
      <c r="R98" s="107">
        <v>1.2502</v>
      </c>
      <c r="S98" s="107">
        <v>1.3833</v>
      </c>
      <c r="T98" s="107">
        <v>1.5226</v>
      </c>
      <c r="U98" s="107">
        <v>1.6681999999999999</v>
      </c>
      <c r="V98" s="107">
        <v>1.8198000000000001</v>
      </c>
      <c r="W98" s="107">
        <v>1.9776</v>
      </c>
      <c r="X98" s="107">
        <v>2.1415000000000002</v>
      </c>
      <c r="Y98" s="107">
        <v>2.3115000000000001</v>
      </c>
      <c r="Z98" s="107">
        <v>2.4874999999999998</v>
      </c>
      <c r="AA98" s="107">
        <v>2.6695000000000002</v>
      </c>
      <c r="AB98" s="107">
        <v>2.8574000000000002</v>
      </c>
      <c r="AC98" s="107">
        <v>3.0512999999999999</v>
      </c>
      <c r="AD98" s="107">
        <v>3.2511000000000001</v>
      </c>
      <c r="AE98" s="107">
        <v>3.4567000000000001</v>
      </c>
      <c r="AF98" s="107">
        <v>3.6682999999999999</v>
      </c>
      <c r="AG98" s="107">
        <v>3.8856999999999999</v>
      </c>
      <c r="AH98" s="107">
        <v>4.1087999999999996</v>
      </c>
      <c r="AI98" s="107">
        <v>4.3377999999999997</v>
      </c>
      <c r="AJ98" s="107">
        <v>4.5726000000000004</v>
      </c>
      <c r="AK98" s="107">
        <v>4.8129999999999997</v>
      </c>
      <c r="AL98" s="107">
        <v>5.0593000000000004</v>
      </c>
      <c r="AM98" s="107">
        <v>5.3112000000000004</v>
      </c>
      <c r="AN98" s="107">
        <v>5.5688000000000004</v>
      </c>
      <c r="AO98" s="107">
        <v>5.8320999999999996</v>
      </c>
      <c r="AP98" s="107">
        <v>6.101</v>
      </c>
      <c r="AQ98" s="107">
        <v>6.3756000000000004</v>
      </c>
      <c r="AR98" s="107">
        <v>6.6558000000000002</v>
      </c>
      <c r="AS98" s="107">
        <v>6.9416000000000002</v>
      </c>
      <c r="AT98" s="107">
        <v>7.2329999999999997</v>
      </c>
      <c r="AU98" s="107">
        <v>7.5298999999999996</v>
      </c>
      <c r="AV98" s="107">
        <v>7.8323999999999998</v>
      </c>
      <c r="AW98" s="107">
        <v>8.1403999999999996</v>
      </c>
      <c r="AX98" s="107">
        <v>8.4540000000000006</v>
      </c>
    </row>
    <row r="99" spans="1:50" ht="14.25" x14ac:dyDescent="0.15">
      <c r="A99" s="104" t="s">
        <v>40</v>
      </c>
      <c r="B99" s="105" t="s">
        <v>55</v>
      </c>
      <c r="C99" s="106" t="s">
        <v>56</v>
      </c>
      <c r="F99" s="107" t="s">
        <v>57</v>
      </c>
    </row>
    <row r="100" spans="1:50" ht="14.25" x14ac:dyDescent="0.15">
      <c r="A100" s="109" t="s">
        <v>46</v>
      </c>
      <c r="B100" s="105">
        <v>6</v>
      </c>
      <c r="C100" s="107">
        <v>8</v>
      </c>
      <c r="D100" s="107">
        <v>10</v>
      </c>
      <c r="E100" s="105">
        <v>12</v>
      </c>
      <c r="F100" s="107">
        <v>14</v>
      </c>
      <c r="G100" s="107">
        <v>16</v>
      </c>
      <c r="H100" s="105">
        <v>18</v>
      </c>
      <c r="I100" s="107">
        <v>20</v>
      </c>
      <c r="J100" s="107">
        <v>22</v>
      </c>
      <c r="K100" s="105">
        <v>24</v>
      </c>
      <c r="L100" s="107">
        <v>26</v>
      </c>
      <c r="M100" s="107">
        <v>28</v>
      </c>
      <c r="N100" s="105">
        <v>30</v>
      </c>
      <c r="O100" s="107">
        <v>32</v>
      </c>
      <c r="P100" s="107">
        <v>34</v>
      </c>
      <c r="Q100" s="105">
        <v>36</v>
      </c>
      <c r="R100" s="107">
        <v>38</v>
      </c>
      <c r="S100" s="107">
        <v>40</v>
      </c>
      <c r="T100" s="105">
        <v>42</v>
      </c>
      <c r="U100" s="107">
        <v>44</v>
      </c>
      <c r="V100" s="105">
        <v>46</v>
      </c>
      <c r="W100" s="107">
        <v>48</v>
      </c>
      <c r="X100" s="107">
        <v>50</v>
      </c>
      <c r="Y100" s="105">
        <v>52</v>
      </c>
      <c r="Z100" s="107">
        <v>54</v>
      </c>
      <c r="AA100" s="107">
        <v>56</v>
      </c>
      <c r="AB100" s="105">
        <v>58</v>
      </c>
      <c r="AC100" s="107">
        <v>60</v>
      </c>
      <c r="AD100" s="107">
        <v>62</v>
      </c>
      <c r="AE100" s="105">
        <v>64</v>
      </c>
      <c r="AF100" s="107">
        <v>66</v>
      </c>
      <c r="AG100" s="107">
        <v>68</v>
      </c>
      <c r="AH100" s="105">
        <v>70</v>
      </c>
      <c r="AI100" s="107">
        <v>72</v>
      </c>
      <c r="AJ100" s="107">
        <v>74</v>
      </c>
      <c r="AK100" s="105">
        <v>76</v>
      </c>
      <c r="AL100" s="107">
        <v>78</v>
      </c>
      <c r="AM100" s="105">
        <v>80</v>
      </c>
      <c r="AN100" s="107">
        <v>82</v>
      </c>
      <c r="AO100" s="107">
        <v>84</v>
      </c>
      <c r="AP100" s="105">
        <v>86</v>
      </c>
      <c r="AQ100" s="107">
        <v>88</v>
      </c>
      <c r="AR100" s="105">
        <v>90</v>
      </c>
      <c r="AS100" s="107">
        <v>92</v>
      </c>
      <c r="AT100" s="107">
        <v>94</v>
      </c>
      <c r="AU100" s="105">
        <v>96</v>
      </c>
      <c r="AV100" s="107">
        <v>98</v>
      </c>
      <c r="AW100" s="107">
        <v>100</v>
      </c>
    </row>
    <row r="101" spans="1:50" ht="14.25" x14ac:dyDescent="0.15">
      <c r="A101" s="109"/>
      <c r="B101" s="105"/>
      <c r="E101" s="105"/>
      <c r="H101" s="105"/>
      <c r="K101" s="105"/>
      <c r="N101" s="105"/>
      <c r="Q101" s="105"/>
      <c r="T101" s="105"/>
      <c r="V101" s="105"/>
      <c r="Y101" s="105"/>
      <c r="AB101" s="105"/>
      <c r="AE101" s="105"/>
      <c r="AH101" s="105"/>
      <c r="AK101" s="105"/>
      <c r="AM101" s="105"/>
      <c r="AP101" s="105"/>
      <c r="AR101" s="105"/>
      <c r="AU101" s="105"/>
    </row>
    <row r="102" spans="1:50" x14ac:dyDescent="0.15">
      <c r="A102" s="107">
        <v>3</v>
      </c>
    </row>
    <row r="103" spans="1:50" x14ac:dyDescent="0.15">
      <c r="A103" s="107">
        <v>4</v>
      </c>
    </row>
    <row r="104" spans="1:50" x14ac:dyDescent="0.15">
      <c r="A104" s="107">
        <v>5</v>
      </c>
      <c r="B104" s="107">
        <v>7.4999999999999997E-3</v>
      </c>
      <c r="C104" s="107">
        <v>1.29E-2</v>
      </c>
      <c r="D104" s="107">
        <v>1.9599999999999999E-2</v>
      </c>
      <c r="E104" s="107">
        <v>2.75E-2</v>
      </c>
      <c r="F104" s="107">
        <v>3.6499999999999998E-2</v>
      </c>
      <c r="G104" s="107">
        <v>4.6600000000000003E-2</v>
      </c>
      <c r="H104" s="107">
        <v>5.7599999999999998E-2</v>
      </c>
      <c r="I104" s="107">
        <v>6.9599999999999995E-2</v>
      </c>
      <c r="J104" s="107">
        <v>8.2600000000000007E-2</v>
      </c>
      <c r="K104" s="107">
        <v>9.6500000000000002E-2</v>
      </c>
      <c r="L104" s="107">
        <v>0.1114</v>
      </c>
      <c r="M104" s="107">
        <v>0.12720000000000001</v>
      </c>
      <c r="N104" s="107">
        <v>0.1439</v>
      </c>
      <c r="O104" s="107">
        <v>0.16159999999999999</v>
      </c>
      <c r="P104" s="107">
        <v>0.18029999999999999</v>
      </c>
      <c r="Q104" s="107">
        <v>0.19989999999999999</v>
      </c>
      <c r="R104" s="107">
        <v>0.22059999999999999</v>
      </c>
      <c r="S104" s="107">
        <v>0.24229999999999999</v>
      </c>
      <c r="T104" s="107">
        <v>0.2651</v>
      </c>
      <c r="U104" s="107">
        <v>0.28889999999999999</v>
      </c>
      <c r="V104" s="107">
        <v>0.31390000000000001</v>
      </c>
      <c r="W104" s="107">
        <v>0.34010000000000001</v>
      </c>
      <c r="X104" s="107">
        <v>0.3674</v>
      </c>
      <c r="Y104" s="107">
        <v>0.39600000000000002</v>
      </c>
      <c r="Z104" s="107">
        <v>0.4259</v>
      </c>
      <c r="AA104" s="107">
        <v>0.45710000000000001</v>
      </c>
      <c r="AB104" s="107">
        <v>0.48970000000000002</v>
      </c>
      <c r="AC104" s="107">
        <v>0.52370000000000005</v>
      </c>
      <c r="AD104" s="107">
        <v>0.55930000000000002</v>
      </c>
      <c r="AE104" s="107">
        <v>0.59630000000000005</v>
      </c>
      <c r="AF104" s="107">
        <v>0.63490000000000002</v>
      </c>
      <c r="AG104" s="107">
        <v>0.67520000000000002</v>
      </c>
      <c r="AH104" s="107">
        <v>0.71719999999999995</v>
      </c>
      <c r="AI104" s="107">
        <v>0.76100000000000001</v>
      </c>
      <c r="AJ104" s="107">
        <v>0.80649999999999999</v>
      </c>
      <c r="AK104" s="107">
        <v>0.85399999999999998</v>
      </c>
      <c r="AL104" s="107">
        <v>0.90349999999999997</v>
      </c>
      <c r="AM104" s="107">
        <v>0.95499999999999996</v>
      </c>
      <c r="AN104" s="107">
        <v>1.0085999999999999</v>
      </c>
      <c r="AO104" s="107">
        <v>1.0644</v>
      </c>
      <c r="AP104" s="107">
        <v>1.1224000000000001</v>
      </c>
      <c r="AQ104" s="107">
        <v>1.1828000000000001</v>
      </c>
      <c r="AR104" s="107">
        <v>1.2457</v>
      </c>
      <c r="AS104" s="107">
        <v>1.3109999999999999</v>
      </c>
      <c r="AT104" s="107">
        <v>1.379</v>
      </c>
      <c r="AU104" s="107">
        <v>1.4497</v>
      </c>
      <c r="AV104" s="107">
        <v>1.5230999999999999</v>
      </c>
      <c r="AW104" s="107">
        <v>1.5994999999999999</v>
      </c>
    </row>
    <row r="105" spans="1:50" x14ac:dyDescent="0.15">
      <c r="A105" s="107">
        <v>6</v>
      </c>
      <c r="B105" s="107">
        <v>9.1000000000000004E-3</v>
      </c>
      <c r="C105" s="107">
        <v>1.5800000000000002E-2</v>
      </c>
      <c r="D105" s="107">
        <v>2.41E-2</v>
      </c>
      <c r="E105" s="107">
        <v>3.3799999999999997E-2</v>
      </c>
      <c r="F105" s="107">
        <v>4.4900000000000002E-2</v>
      </c>
      <c r="G105" s="107">
        <v>5.7299999999999997E-2</v>
      </c>
      <c r="H105" s="107">
        <v>7.0999999999999994E-2</v>
      </c>
      <c r="I105" s="107">
        <v>8.5800000000000001E-2</v>
      </c>
      <c r="J105" s="107">
        <v>0.1017</v>
      </c>
      <c r="K105" s="107">
        <v>0.1188</v>
      </c>
      <c r="L105" s="107">
        <v>0.13689999999999999</v>
      </c>
      <c r="M105" s="107">
        <v>0.156</v>
      </c>
      <c r="N105" s="107">
        <v>0.1762</v>
      </c>
      <c r="O105" s="107">
        <v>0.19750000000000001</v>
      </c>
      <c r="P105" s="107">
        <v>0.21970000000000001</v>
      </c>
      <c r="Q105" s="107">
        <v>0.24299999999999999</v>
      </c>
      <c r="R105" s="107">
        <v>0.26740000000000003</v>
      </c>
      <c r="S105" s="107">
        <v>0.2928</v>
      </c>
      <c r="T105" s="107">
        <v>0.31919999999999998</v>
      </c>
      <c r="U105" s="107">
        <v>0.3468</v>
      </c>
      <c r="V105" s="107">
        <v>0.3755</v>
      </c>
      <c r="W105" s="107">
        <v>0.4052</v>
      </c>
      <c r="X105" s="107">
        <v>0.43619999999999998</v>
      </c>
      <c r="Y105" s="107">
        <v>0.46829999999999999</v>
      </c>
      <c r="Z105" s="107">
        <v>0.50160000000000005</v>
      </c>
      <c r="AA105" s="107">
        <v>0.53610000000000002</v>
      </c>
      <c r="AB105" s="107">
        <v>0.57189999999999996</v>
      </c>
      <c r="AC105" s="107">
        <v>0.60899999999999999</v>
      </c>
      <c r="AD105" s="107">
        <v>0.64749999999999996</v>
      </c>
      <c r="AE105" s="107">
        <v>0.68730000000000002</v>
      </c>
      <c r="AF105" s="107">
        <v>0.72850000000000004</v>
      </c>
      <c r="AG105" s="107">
        <v>0.77110000000000001</v>
      </c>
      <c r="AH105" s="107">
        <v>0.81530000000000002</v>
      </c>
      <c r="AI105" s="107">
        <v>0.8609</v>
      </c>
      <c r="AJ105" s="107">
        <v>0.90820000000000001</v>
      </c>
      <c r="AK105" s="107">
        <v>0.95699999999999996</v>
      </c>
      <c r="AL105" s="107">
        <v>1.0076000000000001</v>
      </c>
      <c r="AM105" s="107">
        <v>1.0598000000000001</v>
      </c>
      <c r="AN105" s="107">
        <v>1.1137999999999999</v>
      </c>
      <c r="AO105" s="107">
        <v>1.1697</v>
      </c>
      <c r="AP105" s="107">
        <v>1.2274</v>
      </c>
      <c r="AQ105" s="107">
        <v>1.2869999999999999</v>
      </c>
      <c r="AR105" s="107">
        <v>1.3486</v>
      </c>
      <c r="AS105" s="107">
        <v>1.4123000000000001</v>
      </c>
      <c r="AT105" s="107">
        <v>1.478</v>
      </c>
      <c r="AU105" s="107">
        <v>1.5459000000000001</v>
      </c>
      <c r="AV105" s="107">
        <v>1.6161000000000001</v>
      </c>
      <c r="AW105" s="107">
        <v>1.6884999999999999</v>
      </c>
    </row>
    <row r="106" spans="1:50" x14ac:dyDescent="0.15">
      <c r="A106" s="107">
        <v>7</v>
      </c>
      <c r="B106" s="107">
        <v>1.0699999999999999E-2</v>
      </c>
      <c r="C106" s="107">
        <v>1.8700000000000001E-2</v>
      </c>
      <c r="D106" s="107">
        <v>2.8500000000000001E-2</v>
      </c>
      <c r="E106" s="107">
        <v>4.02E-2</v>
      </c>
      <c r="F106" s="107">
        <v>5.3400000000000003E-2</v>
      </c>
      <c r="G106" s="107">
        <v>6.83E-2</v>
      </c>
      <c r="H106" s="107">
        <v>8.4599999999999995E-2</v>
      </c>
      <c r="I106" s="107">
        <v>0.1022</v>
      </c>
      <c r="J106" s="107">
        <v>0.1212</v>
      </c>
      <c r="K106" s="107">
        <v>0.14149999999999999</v>
      </c>
      <c r="L106" s="107">
        <v>0.16300000000000001</v>
      </c>
      <c r="M106" s="107">
        <v>0.1857</v>
      </c>
      <c r="N106" s="107">
        <v>0.20949999999999999</v>
      </c>
      <c r="O106" s="107">
        <v>0.23449999999999999</v>
      </c>
      <c r="P106" s="107">
        <v>0.2606</v>
      </c>
      <c r="Q106" s="107">
        <v>0.2878</v>
      </c>
      <c r="R106" s="107">
        <v>0.316</v>
      </c>
      <c r="S106" s="107">
        <v>0.34539999999999998</v>
      </c>
      <c r="T106" s="107">
        <v>0.37590000000000001</v>
      </c>
      <c r="U106" s="107">
        <v>0.40749999999999997</v>
      </c>
      <c r="V106" s="107">
        <v>0.44009999999999999</v>
      </c>
      <c r="W106" s="107">
        <v>0.47389999999999999</v>
      </c>
      <c r="X106" s="107">
        <v>0.50880000000000003</v>
      </c>
      <c r="Y106" s="107">
        <v>0.54479999999999995</v>
      </c>
      <c r="Z106" s="107">
        <v>0.58199999999999996</v>
      </c>
      <c r="AA106" s="107">
        <v>0.62039999999999995</v>
      </c>
      <c r="AB106" s="107">
        <v>0.65990000000000004</v>
      </c>
      <c r="AC106" s="107">
        <v>0.7006</v>
      </c>
      <c r="AD106" s="107">
        <v>0.74260000000000004</v>
      </c>
      <c r="AE106" s="107">
        <v>0.78580000000000005</v>
      </c>
      <c r="AF106" s="107">
        <v>0.83020000000000005</v>
      </c>
      <c r="AG106" s="107">
        <v>0.876</v>
      </c>
      <c r="AH106" s="107">
        <v>0.92310000000000003</v>
      </c>
      <c r="AI106" s="107">
        <v>0.97150000000000003</v>
      </c>
      <c r="AJ106" s="107">
        <v>1.0214000000000001</v>
      </c>
      <c r="AK106" s="107">
        <v>1.0726</v>
      </c>
      <c r="AL106" s="107">
        <v>1.1253</v>
      </c>
      <c r="AM106" s="107">
        <v>1.1795</v>
      </c>
      <c r="AN106" s="107">
        <v>1.2352000000000001</v>
      </c>
      <c r="AO106" s="107">
        <v>1.2924</v>
      </c>
      <c r="AP106" s="107">
        <v>1.3512999999999999</v>
      </c>
      <c r="AQ106" s="107">
        <v>1.4117</v>
      </c>
      <c r="AR106" s="107">
        <v>1.4738</v>
      </c>
      <c r="AS106" s="107">
        <v>1.5377000000000001</v>
      </c>
      <c r="AT106" s="107">
        <v>1.6032</v>
      </c>
      <c r="AU106" s="107">
        <v>1.6706000000000001</v>
      </c>
      <c r="AV106" s="107">
        <v>1.7398</v>
      </c>
      <c r="AW106" s="107">
        <v>1.8108</v>
      </c>
    </row>
    <row r="107" spans="1:50" x14ac:dyDescent="0.15">
      <c r="A107" s="107">
        <v>8</v>
      </c>
      <c r="B107" s="107">
        <v>1.24E-2</v>
      </c>
      <c r="C107" s="107">
        <v>2.1600000000000001E-2</v>
      </c>
      <c r="D107" s="107">
        <v>3.3000000000000002E-2</v>
      </c>
      <c r="E107" s="107">
        <v>4.65E-2</v>
      </c>
      <c r="F107" s="107">
        <v>6.2E-2</v>
      </c>
      <c r="G107" s="107">
        <v>7.9299999999999995E-2</v>
      </c>
      <c r="H107" s="107">
        <v>9.8299999999999998E-2</v>
      </c>
      <c r="I107" s="107">
        <v>0.11890000000000001</v>
      </c>
      <c r="J107" s="107">
        <v>0.1411</v>
      </c>
      <c r="K107" s="107">
        <v>0.1646</v>
      </c>
      <c r="L107" s="107">
        <v>0.18959999999999999</v>
      </c>
      <c r="M107" s="107">
        <v>0.216</v>
      </c>
      <c r="N107" s="107">
        <v>0.24360000000000001</v>
      </c>
      <c r="O107" s="107">
        <v>0.27239999999999998</v>
      </c>
      <c r="P107" s="107">
        <v>0.30249999999999999</v>
      </c>
      <c r="Q107" s="107">
        <v>0.33379999999999999</v>
      </c>
      <c r="R107" s="107">
        <v>0.36630000000000001</v>
      </c>
      <c r="S107" s="107">
        <v>0.39979999999999999</v>
      </c>
      <c r="T107" s="107">
        <v>0.43459999999999999</v>
      </c>
      <c r="U107" s="107">
        <v>0.47039999999999998</v>
      </c>
      <c r="V107" s="107">
        <v>0.50739999999999996</v>
      </c>
      <c r="W107" s="107">
        <v>0.54549999999999998</v>
      </c>
      <c r="X107" s="107">
        <v>0.5847</v>
      </c>
      <c r="Y107" s="107">
        <v>0.625</v>
      </c>
      <c r="Z107" s="107">
        <v>0.66639999999999999</v>
      </c>
      <c r="AA107" s="107">
        <v>0.70889999999999997</v>
      </c>
      <c r="AB107" s="107">
        <v>0.75260000000000005</v>
      </c>
      <c r="AC107" s="107">
        <v>0.7974</v>
      </c>
      <c r="AD107" s="107">
        <v>0.84340000000000004</v>
      </c>
      <c r="AE107" s="107">
        <v>0.89049999999999996</v>
      </c>
      <c r="AF107" s="107">
        <v>0.93879999999999997</v>
      </c>
      <c r="AG107" s="107">
        <v>0.98819999999999997</v>
      </c>
      <c r="AH107" s="107">
        <v>1.0388999999999999</v>
      </c>
      <c r="AI107" s="107">
        <v>1.0908</v>
      </c>
      <c r="AJ107" s="107">
        <v>1.1439999999999999</v>
      </c>
      <c r="AK107" s="107">
        <v>1.1983999999999999</v>
      </c>
      <c r="AL107" s="107">
        <v>1.2541</v>
      </c>
      <c r="AM107" s="107">
        <v>1.3109999999999999</v>
      </c>
      <c r="AN107" s="107">
        <v>1.3694</v>
      </c>
      <c r="AO107" s="107">
        <v>1.429</v>
      </c>
      <c r="AP107" s="107">
        <v>1.4901</v>
      </c>
      <c r="AQ107" s="107">
        <v>1.5525</v>
      </c>
      <c r="AR107" s="107">
        <v>1.6163000000000001</v>
      </c>
      <c r="AS107" s="107">
        <v>1.6817</v>
      </c>
      <c r="AT107" s="107">
        <v>1.7484</v>
      </c>
      <c r="AU107" s="107">
        <v>1.8167</v>
      </c>
      <c r="AV107" s="107">
        <v>1.8866000000000001</v>
      </c>
      <c r="AW107" s="107">
        <v>1.958</v>
      </c>
    </row>
    <row r="108" spans="1:50" x14ac:dyDescent="0.15">
      <c r="A108" s="107">
        <v>9</v>
      </c>
      <c r="B108" s="107">
        <v>1.4E-2</v>
      </c>
      <c r="C108" s="107">
        <v>2.4500000000000001E-2</v>
      </c>
      <c r="D108" s="107">
        <v>3.7499999999999999E-2</v>
      </c>
      <c r="E108" s="107">
        <v>5.2999999999999999E-2</v>
      </c>
      <c r="F108" s="107">
        <v>7.0699999999999999E-2</v>
      </c>
      <c r="G108" s="107">
        <v>9.0399999999999994E-2</v>
      </c>
      <c r="H108" s="107">
        <v>0.11219999999999999</v>
      </c>
      <c r="I108" s="107">
        <v>0.1358</v>
      </c>
      <c r="J108" s="107">
        <v>0.16109999999999999</v>
      </c>
      <c r="K108" s="107">
        <v>0.18809999999999999</v>
      </c>
      <c r="L108" s="107">
        <v>0.2167</v>
      </c>
      <c r="M108" s="107">
        <v>0.24679999999999999</v>
      </c>
      <c r="N108" s="107">
        <v>0.27829999999999999</v>
      </c>
      <c r="O108" s="107">
        <v>0.31119999999999998</v>
      </c>
      <c r="P108" s="107">
        <v>0.34539999999999998</v>
      </c>
      <c r="Q108" s="107">
        <v>0.38090000000000002</v>
      </c>
      <c r="R108" s="107">
        <v>0.41770000000000002</v>
      </c>
      <c r="S108" s="107">
        <v>0.45569999999999999</v>
      </c>
      <c r="T108" s="107">
        <v>0.49490000000000001</v>
      </c>
      <c r="U108" s="107">
        <v>0.53520000000000001</v>
      </c>
      <c r="V108" s="107">
        <v>0.57669999999999999</v>
      </c>
      <c r="W108" s="107">
        <v>0.61939999999999995</v>
      </c>
      <c r="X108" s="107">
        <v>0.66320000000000001</v>
      </c>
      <c r="Y108" s="107">
        <v>0.70799999999999996</v>
      </c>
      <c r="Z108" s="107">
        <v>0.754</v>
      </c>
      <c r="AA108" s="107">
        <v>0.80110000000000003</v>
      </c>
      <c r="AB108" s="107">
        <v>0.84919999999999995</v>
      </c>
      <c r="AC108" s="107">
        <v>0.89849999999999997</v>
      </c>
      <c r="AD108" s="107">
        <v>0.94889999999999997</v>
      </c>
      <c r="AE108" s="107">
        <v>1.0003</v>
      </c>
      <c r="AF108" s="107">
        <v>1.0528</v>
      </c>
      <c r="AG108" s="107">
        <v>1.1065</v>
      </c>
      <c r="AH108" s="107">
        <v>1.1613</v>
      </c>
      <c r="AI108" s="107">
        <v>1.2171000000000001</v>
      </c>
      <c r="AJ108" s="107">
        <v>1.2742</v>
      </c>
      <c r="AK108" s="107">
        <v>1.3323</v>
      </c>
      <c r="AL108" s="107">
        <v>1.3915999999999999</v>
      </c>
      <c r="AM108" s="107">
        <v>1.4520999999999999</v>
      </c>
      <c r="AN108" s="107">
        <v>1.5137</v>
      </c>
      <c r="AO108" s="107">
        <v>1.5766</v>
      </c>
      <c r="AP108" s="107">
        <v>1.6406000000000001</v>
      </c>
      <c r="AQ108" s="107">
        <v>1.7059</v>
      </c>
      <c r="AR108" s="107">
        <v>1.7724</v>
      </c>
      <c r="AS108" s="107">
        <v>1.8401000000000001</v>
      </c>
      <c r="AT108" s="107">
        <v>1.9091</v>
      </c>
      <c r="AU108" s="107">
        <v>1.9795</v>
      </c>
      <c r="AV108" s="107">
        <v>2.0510999999999999</v>
      </c>
      <c r="AW108" s="107">
        <v>2.1240000000000001</v>
      </c>
    </row>
    <row r="109" spans="1:50" x14ac:dyDescent="0.15">
      <c r="A109" s="107">
        <v>10</v>
      </c>
      <c r="B109" s="107">
        <v>1.5699999999999999E-2</v>
      </c>
      <c r="C109" s="107">
        <v>2.7400000000000001E-2</v>
      </c>
      <c r="D109" s="107">
        <v>4.2099999999999999E-2</v>
      </c>
      <c r="E109" s="107">
        <v>5.9400000000000001E-2</v>
      </c>
      <c r="F109" s="107">
        <v>7.9299999999999995E-2</v>
      </c>
      <c r="G109" s="107">
        <v>0.1016</v>
      </c>
      <c r="H109" s="107">
        <v>0.12609999999999999</v>
      </c>
      <c r="I109" s="107">
        <v>0.15279999999999999</v>
      </c>
      <c r="J109" s="107">
        <v>0.18140000000000001</v>
      </c>
      <c r="K109" s="107">
        <v>0.21179999999999999</v>
      </c>
      <c r="L109" s="107">
        <v>0.24399999999999999</v>
      </c>
      <c r="M109" s="107">
        <v>0.27800000000000002</v>
      </c>
      <c r="N109" s="107">
        <v>0.3135</v>
      </c>
      <c r="O109" s="107">
        <v>0.35049999999999998</v>
      </c>
      <c r="P109" s="107">
        <v>0.38900000000000001</v>
      </c>
      <c r="Q109" s="107">
        <v>0.4289</v>
      </c>
      <c r="R109" s="107">
        <v>0.47010000000000002</v>
      </c>
      <c r="S109" s="107">
        <v>0.51270000000000004</v>
      </c>
      <c r="T109" s="107">
        <v>0.55649999999999999</v>
      </c>
      <c r="U109" s="107">
        <v>0.60160000000000002</v>
      </c>
      <c r="V109" s="107">
        <v>0.64780000000000004</v>
      </c>
      <c r="W109" s="107">
        <v>0.69520000000000004</v>
      </c>
      <c r="X109" s="107">
        <v>0.74380000000000002</v>
      </c>
      <c r="Y109" s="107">
        <v>0.79349999999999998</v>
      </c>
      <c r="Z109" s="107">
        <v>0.84430000000000005</v>
      </c>
      <c r="AA109" s="107">
        <v>0.89610000000000001</v>
      </c>
      <c r="AB109" s="107">
        <v>0.94910000000000005</v>
      </c>
      <c r="AC109" s="107">
        <v>1.0031000000000001</v>
      </c>
      <c r="AD109" s="107">
        <v>1.0582</v>
      </c>
      <c r="AE109" s="107">
        <v>1.1143000000000001</v>
      </c>
      <c r="AF109" s="107">
        <v>1.1715</v>
      </c>
      <c r="AG109" s="107">
        <v>1.2297</v>
      </c>
      <c r="AH109" s="107">
        <v>1.2888999999999999</v>
      </c>
      <c r="AI109" s="107">
        <v>1.3492</v>
      </c>
      <c r="AJ109" s="107">
        <v>1.4106000000000001</v>
      </c>
      <c r="AK109" s="107">
        <v>1.4729000000000001</v>
      </c>
      <c r="AL109" s="107">
        <v>1.5363</v>
      </c>
      <c r="AM109" s="107">
        <v>1.6008</v>
      </c>
      <c r="AN109" s="107">
        <v>1.6662999999999999</v>
      </c>
      <c r="AO109" s="107">
        <v>1.7329000000000001</v>
      </c>
      <c r="AP109" s="107">
        <v>1.8006</v>
      </c>
      <c r="AQ109" s="107">
        <v>1.8693</v>
      </c>
      <c r="AR109" s="107">
        <v>1.9391</v>
      </c>
      <c r="AS109" s="107">
        <v>2.0099999999999998</v>
      </c>
      <c r="AT109" s="107">
        <v>2.0821000000000001</v>
      </c>
      <c r="AU109" s="107">
        <v>2.1551999999999998</v>
      </c>
      <c r="AV109" s="107">
        <v>2.2294999999999998</v>
      </c>
      <c r="AW109" s="107">
        <v>2.3048999999999999</v>
      </c>
    </row>
    <row r="110" spans="1:50" x14ac:dyDescent="0.15">
      <c r="A110" s="107">
        <v>11</v>
      </c>
      <c r="B110" s="107">
        <v>1.7299999999999999E-2</v>
      </c>
      <c r="C110" s="107">
        <v>3.0300000000000001E-2</v>
      </c>
      <c r="D110" s="107">
        <v>4.6600000000000003E-2</v>
      </c>
      <c r="E110" s="107">
        <v>6.59E-2</v>
      </c>
      <c r="F110" s="107">
        <v>8.7999999999999995E-2</v>
      </c>
      <c r="G110" s="107">
        <v>0.1129</v>
      </c>
      <c r="H110" s="107">
        <v>0.14019999999999999</v>
      </c>
      <c r="I110" s="107">
        <v>0.1699</v>
      </c>
      <c r="J110" s="107">
        <v>0.20180000000000001</v>
      </c>
      <c r="K110" s="107">
        <v>0.23569999999999999</v>
      </c>
      <c r="L110" s="107">
        <v>0.2717</v>
      </c>
      <c r="M110" s="107">
        <v>0.3095</v>
      </c>
      <c r="N110" s="107">
        <v>0.34899999999999998</v>
      </c>
      <c r="O110" s="107">
        <v>0.39029999999999998</v>
      </c>
      <c r="P110" s="107">
        <v>0.43309999999999998</v>
      </c>
      <c r="Q110" s="107">
        <v>0.47749999999999998</v>
      </c>
      <c r="R110" s="107">
        <v>0.52339999999999998</v>
      </c>
      <c r="S110" s="107">
        <v>0.5706</v>
      </c>
      <c r="T110" s="107">
        <v>0.61919999999999997</v>
      </c>
      <c r="U110" s="107">
        <v>0.66910000000000003</v>
      </c>
      <c r="V110" s="107">
        <v>0.72030000000000005</v>
      </c>
      <c r="W110" s="107">
        <v>0.77259999999999995</v>
      </c>
      <c r="X110" s="107">
        <v>0.82620000000000005</v>
      </c>
      <c r="Y110" s="107">
        <v>0.88090000000000002</v>
      </c>
      <c r="Z110" s="107">
        <v>0.93669999999999998</v>
      </c>
      <c r="AA110" s="107">
        <v>0.99360000000000004</v>
      </c>
      <c r="AB110" s="107">
        <v>1.0516000000000001</v>
      </c>
      <c r="AC110" s="107">
        <v>1.1106</v>
      </c>
      <c r="AD110" s="107">
        <v>1.1707000000000001</v>
      </c>
      <c r="AE110" s="107">
        <v>1.2318</v>
      </c>
      <c r="AF110" s="107">
        <v>1.2939000000000001</v>
      </c>
      <c r="AG110" s="107">
        <v>1.357</v>
      </c>
      <c r="AH110" s="107">
        <v>1.421</v>
      </c>
      <c r="AI110" s="107">
        <v>1.4861</v>
      </c>
      <c r="AJ110" s="107">
        <v>1.5521</v>
      </c>
      <c r="AK110" s="107">
        <v>1.6191</v>
      </c>
      <c r="AL110" s="107">
        <v>1.6870000000000001</v>
      </c>
      <c r="AM110" s="107">
        <v>1.7559</v>
      </c>
      <c r="AN110" s="107">
        <v>1.8257000000000001</v>
      </c>
      <c r="AO110" s="107">
        <v>1.8965000000000001</v>
      </c>
      <c r="AP110" s="107">
        <v>1.9682999999999999</v>
      </c>
      <c r="AQ110" s="107">
        <v>2.0409999999999999</v>
      </c>
      <c r="AR110" s="107">
        <v>2.1147</v>
      </c>
      <c r="AS110" s="107">
        <v>2.1892999999999998</v>
      </c>
      <c r="AT110" s="107">
        <v>2.2648999999999999</v>
      </c>
      <c r="AU110" s="107">
        <v>2.3414999999999999</v>
      </c>
      <c r="AV110" s="107">
        <v>2.419</v>
      </c>
      <c r="AW110" s="107">
        <v>2.4975000000000001</v>
      </c>
    </row>
    <row r="111" spans="1:50" x14ac:dyDescent="0.15">
      <c r="A111" s="107">
        <v>12</v>
      </c>
      <c r="B111" s="107">
        <v>1.9E-2</v>
      </c>
      <c r="C111" s="107">
        <v>3.32E-2</v>
      </c>
      <c r="D111" s="107">
        <v>5.11E-2</v>
      </c>
      <c r="E111" s="107">
        <v>7.2400000000000006E-2</v>
      </c>
      <c r="F111" s="107">
        <v>9.6799999999999997E-2</v>
      </c>
      <c r="G111" s="107">
        <v>0.1242</v>
      </c>
      <c r="H111" s="107">
        <v>0.15429999999999999</v>
      </c>
      <c r="I111" s="107">
        <v>0.18709999999999999</v>
      </c>
      <c r="J111" s="107">
        <v>0.2223</v>
      </c>
      <c r="K111" s="107">
        <v>0.25979999999999998</v>
      </c>
      <c r="L111" s="107">
        <v>0.29949999999999999</v>
      </c>
      <c r="M111" s="107">
        <v>0.34129999999999999</v>
      </c>
      <c r="N111" s="107">
        <v>0.38500000000000001</v>
      </c>
      <c r="O111" s="107">
        <v>0.43049999999999999</v>
      </c>
      <c r="P111" s="107">
        <v>0.4778</v>
      </c>
      <c r="Q111" s="107">
        <v>0.52669999999999995</v>
      </c>
      <c r="R111" s="107">
        <v>0.57730000000000004</v>
      </c>
      <c r="S111" s="107">
        <v>0.62929999999999997</v>
      </c>
      <c r="T111" s="107">
        <v>0.68279999999999996</v>
      </c>
      <c r="U111" s="107">
        <v>0.73770000000000002</v>
      </c>
      <c r="V111" s="107">
        <v>0.79390000000000005</v>
      </c>
      <c r="W111" s="107">
        <v>0.85140000000000005</v>
      </c>
      <c r="X111" s="107">
        <v>0.91010000000000002</v>
      </c>
      <c r="Y111" s="107">
        <v>0.97</v>
      </c>
      <c r="Z111" s="107">
        <v>1.0309999999999999</v>
      </c>
      <c r="AA111" s="107">
        <v>1.0931</v>
      </c>
      <c r="AB111" s="107">
        <v>1.1564000000000001</v>
      </c>
      <c r="AC111" s="107">
        <v>1.2205999999999999</v>
      </c>
      <c r="AD111" s="107">
        <v>1.2859</v>
      </c>
      <c r="AE111" s="107">
        <v>1.3522000000000001</v>
      </c>
      <c r="AF111" s="107">
        <v>1.4195</v>
      </c>
      <c r="AG111" s="107">
        <v>1.4877</v>
      </c>
      <c r="AH111" s="107">
        <v>1.5569</v>
      </c>
      <c r="AI111" s="107">
        <v>1.627</v>
      </c>
      <c r="AJ111" s="107">
        <v>1.698</v>
      </c>
      <c r="AK111" s="107">
        <v>1.7699</v>
      </c>
      <c r="AL111" s="107">
        <v>1.8426</v>
      </c>
      <c r="AM111" s="107">
        <v>1.9162999999999999</v>
      </c>
      <c r="AN111" s="107">
        <v>1.9907999999999999</v>
      </c>
      <c r="AO111" s="107">
        <v>2.0661999999999998</v>
      </c>
      <c r="AP111" s="107">
        <v>2.1425000000000001</v>
      </c>
      <c r="AQ111" s="107">
        <v>2.2195999999999998</v>
      </c>
      <c r="AR111" s="107">
        <v>2.2974999999999999</v>
      </c>
      <c r="AS111" s="107">
        <v>2.3763000000000001</v>
      </c>
      <c r="AT111" s="107">
        <v>2.456</v>
      </c>
      <c r="AU111" s="107">
        <v>2.5365000000000002</v>
      </c>
      <c r="AV111" s="107">
        <v>2.6177999999999999</v>
      </c>
      <c r="AW111" s="107">
        <v>2.7</v>
      </c>
    </row>
    <row r="112" spans="1:50" x14ac:dyDescent="0.15">
      <c r="A112" s="107">
        <v>13</v>
      </c>
      <c r="B112" s="107">
        <v>2.06E-2</v>
      </c>
      <c r="C112" s="107">
        <v>3.6200000000000003E-2</v>
      </c>
      <c r="D112" s="107">
        <v>5.57E-2</v>
      </c>
      <c r="E112" s="107">
        <v>7.8899999999999998E-2</v>
      </c>
      <c r="F112" s="107">
        <v>0.1055</v>
      </c>
      <c r="G112" s="107">
        <v>0.13550000000000001</v>
      </c>
      <c r="H112" s="107">
        <v>0.16850000000000001</v>
      </c>
      <c r="I112" s="107">
        <v>0.20430000000000001</v>
      </c>
      <c r="J112" s="107">
        <v>0.2429</v>
      </c>
      <c r="K112" s="107">
        <v>0.28399999999999997</v>
      </c>
      <c r="L112" s="107">
        <v>0.32750000000000001</v>
      </c>
      <c r="M112" s="107">
        <v>0.37319999999999998</v>
      </c>
      <c r="N112" s="107">
        <v>0.42109999999999997</v>
      </c>
      <c r="O112" s="107">
        <v>0.47099999999999997</v>
      </c>
      <c r="P112" s="107">
        <v>0.52280000000000004</v>
      </c>
      <c r="Q112" s="107">
        <v>0.57640000000000002</v>
      </c>
      <c r="R112" s="107">
        <v>0.63180000000000003</v>
      </c>
      <c r="S112" s="107">
        <v>0.68869999999999998</v>
      </c>
      <c r="T112" s="107">
        <v>0.74719999999999998</v>
      </c>
      <c r="U112" s="107">
        <v>0.80710000000000004</v>
      </c>
      <c r="V112" s="107">
        <v>0.86850000000000005</v>
      </c>
      <c r="W112" s="107">
        <v>0.93120000000000003</v>
      </c>
      <c r="X112" s="107">
        <v>0.99519999999999997</v>
      </c>
      <c r="Y112" s="107">
        <v>1.0604</v>
      </c>
      <c r="Z112" s="107">
        <v>1.1268</v>
      </c>
      <c r="AA112" s="107">
        <v>1.1943999999999999</v>
      </c>
      <c r="AB112" s="107">
        <v>1.2629999999999999</v>
      </c>
      <c r="AC112" s="107">
        <v>1.3327</v>
      </c>
      <c r="AD112" s="107">
        <v>1.4034</v>
      </c>
      <c r="AE112" s="107">
        <v>1.4751000000000001</v>
      </c>
      <c r="AF112" s="107">
        <v>1.5478000000000001</v>
      </c>
      <c r="AG112" s="107">
        <v>1.6214</v>
      </c>
      <c r="AH112" s="107">
        <v>1.6959</v>
      </c>
      <c r="AI112" s="107">
        <v>1.7712000000000001</v>
      </c>
      <c r="AJ112" s="107">
        <v>1.8474999999999999</v>
      </c>
      <c r="AK112" s="107">
        <v>1.9246000000000001</v>
      </c>
      <c r="AL112" s="107">
        <v>2.0024999999999999</v>
      </c>
      <c r="AM112" s="107">
        <v>2.0811999999999999</v>
      </c>
      <c r="AN112" s="107">
        <v>2.1606999999999998</v>
      </c>
      <c r="AO112" s="107">
        <v>2.2410000000000001</v>
      </c>
      <c r="AP112" s="107">
        <v>2.3220999999999998</v>
      </c>
      <c r="AQ112" s="107">
        <v>2.4039999999999999</v>
      </c>
      <c r="AR112" s="107">
        <v>2.4864999999999999</v>
      </c>
      <c r="AS112" s="107">
        <v>2.5699000000000001</v>
      </c>
      <c r="AT112" s="107">
        <v>2.6539999999999999</v>
      </c>
      <c r="AU112" s="107">
        <v>2.7387999999999999</v>
      </c>
      <c r="AV112" s="107">
        <v>2.8243</v>
      </c>
      <c r="AW112" s="107">
        <v>2.9106000000000001</v>
      </c>
    </row>
    <row r="113" spans="1:49" x14ac:dyDescent="0.15">
      <c r="A113" s="107">
        <v>14</v>
      </c>
      <c r="B113" s="107">
        <v>2.23E-2</v>
      </c>
      <c r="C113" s="107">
        <v>3.9100000000000003E-2</v>
      </c>
      <c r="D113" s="107">
        <v>6.0199999999999997E-2</v>
      </c>
      <c r="E113" s="107">
        <v>8.5400000000000004E-2</v>
      </c>
      <c r="F113" s="107">
        <v>0.1143</v>
      </c>
      <c r="G113" s="107">
        <v>0.14680000000000001</v>
      </c>
      <c r="H113" s="107">
        <v>0.1827</v>
      </c>
      <c r="I113" s="107">
        <v>0.22159999999999999</v>
      </c>
      <c r="J113" s="107">
        <v>0.2636</v>
      </c>
      <c r="K113" s="107">
        <v>0.30830000000000002</v>
      </c>
      <c r="L113" s="107">
        <v>0.35560000000000003</v>
      </c>
      <c r="M113" s="107">
        <v>0.40539999999999998</v>
      </c>
      <c r="N113" s="107">
        <v>0.45750000000000002</v>
      </c>
      <c r="O113" s="107">
        <v>0.51180000000000003</v>
      </c>
      <c r="P113" s="107">
        <v>0.56820000000000004</v>
      </c>
      <c r="Q113" s="107">
        <v>0.62649999999999995</v>
      </c>
      <c r="R113" s="107">
        <v>0.68669999999999998</v>
      </c>
      <c r="S113" s="107">
        <v>0.74860000000000004</v>
      </c>
      <c r="T113" s="107">
        <v>0.81220000000000003</v>
      </c>
      <c r="U113" s="107">
        <v>0.87729999999999997</v>
      </c>
      <c r="V113" s="107">
        <v>0.94399999999999995</v>
      </c>
      <c r="W113" s="107">
        <v>1.012</v>
      </c>
      <c r="X113" s="107">
        <v>1.0813999999999999</v>
      </c>
      <c r="Y113" s="107">
        <v>1.1520999999999999</v>
      </c>
      <c r="Z113" s="107">
        <v>1.224</v>
      </c>
      <c r="AA113" s="107">
        <v>1.2970999999999999</v>
      </c>
      <c r="AB113" s="107">
        <v>1.3713</v>
      </c>
      <c r="AC113" s="107">
        <v>1.4464999999999999</v>
      </c>
      <c r="AD113" s="107">
        <v>1.5227999999999999</v>
      </c>
      <c r="AE113" s="107">
        <v>1.6001000000000001</v>
      </c>
      <c r="AF113" s="107">
        <v>1.6783999999999999</v>
      </c>
      <c r="AG113" s="107">
        <v>1.7575000000000001</v>
      </c>
      <c r="AH113" s="107">
        <v>1.8374999999999999</v>
      </c>
      <c r="AI113" s="107">
        <v>1.9184000000000001</v>
      </c>
      <c r="AJ113" s="107">
        <v>2.0001000000000002</v>
      </c>
      <c r="AK113" s="107">
        <v>2.0827</v>
      </c>
      <c r="AL113" s="107">
        <v>2.1659000000000002</v>
      </c>
      <c r="AM113" s="107">
        <v>2.25</v>
      </c>
      <c r="AN113" s="107">
        <v>2.3348</v>
      </c>
      <c r="AO113" s="107">
        <v>2.4201999999999999</v>
      </c>
      <c r="AP113" s="107">
        <v>2.5064000000000002</v>
      </c>
      <c r="AQ113" s="107">
        <v>2.5933000000000002</v>
      </c>
      <c r="AR113" s="107">
        <v>2.6808000000000001</v>
      </c>
      <c r="AS113" s="107">
        <v>2.7690000000000001</v>
      </c>
      <c r="AT113" s="107">
        <v>2.8578999999999999</v>
      </c>
      <c r="AU113" s="107">
        <v>2.9472999999999998</v>
      </c>
      <c r="AV113" s="107">
        <v>3.0373999999999999</v>
      </c>
      <c r="AW113" s="107">
        <v>3.1280999999999999</v>
      </c>
    </row>
    <row r="114" spans="1:49" x14ac:dyDescent="0.15">
      <c r="A114" s="107">
        <v>15</v>
      </c>
      <c r="B114" s="107">
        <v>2.3900000000000001E-2</v>
      </c>
      <c r="C114" s="107">
        <v>4.2000000000000003E-2</v>
      </c>
      <c r="D114" s="107">
        <v>6.4799999999999996E-2</v>
      </c>
      <c r="E114" s="107">
        <v>9.1899999999999996E-2</v>
      </c>
      <c r="F114" s="107">
        <v>0.1231</v>
      </c>
      <c r="G114" s="107">
        <v>0.15820000000000001</v>
      </c>
      <c r="H114" s="107">
        <v>0.19689999999999999</v>
      </c>
      <c r="I114" s="107">
        <v>0.23899999999999999</v>
      </c>
      <c r="J114" s="107">
        <v>0.2843</v>
      </c>
      <c r="K114" s="107">
        <v>0.3327</v>
      </c>
      <c r="L114" s="107">
        <v>0.38390000000000002</v>
      </c>
      <c r="M114" s="107">
        <v>0.43769999999999998</v>
      </c>
      <c r="N114" s="107">
        <v>0.49409999999999998</v>
      </c>
      <c r="O114" s="107">
        <v>0.55289999999999995</v>
      </c>
      <c r="P114" s="107">
        <v>0.6139</v>
      </c>
      <c r="Q114" s="107">
        <v>0.67700000000000005</v>
      </c>
      <c r="R114" s="107">
        <v>0.74199999999999999</v>
      </c>
      <c r="S114" s="107">
        <v>0.80900000000000005</v>
      </c>
      <c r="T114" s="107">
        <v>0.87770000000000004</v>
      </c>
      <c r="U114" s="107">
        <v>0.94810000000000005</v>
      </c>
      <c r="V114" s="107">
        <v>1.0201</v>
      </c>
      <c r="W114" s="107">
        <v>1.0935999999999999</v>
      </c>
      <c r="X114" s="107">
        <v>1.1685000000000001</v>
      </c>
      <c r="Y114" s="107">
        <v>1.2447999999999999</v>
      </c>
      <c r="Z114" s="107">
        <v>1.3223</v>
      </c>
      <c r="AA114" s="107">
        <v>1.401</v>
      </c>
      <c r="AB114" s="107">
        <v>1.4809000000000001</v>
      </c>
      <c r="AC114" s="107">
        <v>1.5619000000000001</v>
      </c>
      <c r="AD114" s="107">
        <v>1.6439999999999999</v>
      </c>
      <c r="AE114" s="107">
        <v>1.7270000000000001</v>
      </c>
      <c r="AF114" s="107">
        <v>1.8109999999999999</v>
      </c>
      <c r="AG114" s="107">
        <v>1.8957999999999999</v>
      </c>
      <c r="AH114" s="107">
        <v>1.9816</v>
      </c>
      <c r="AI114" s="107">
        <v>2.0682</v>
      </c>
      <c r="AJ114" s="107">
        <v>2.1555</v>
      </c>
      <c r="AK114" s="107">
        <v>2.2437</v>
      </c>
      <c r="AL114" s="107">
        <v>2.3325</v>
      </c>
      <c r="AM114" s="107">
        <v>2.4220999999999999</v>
      </c>
      <c r="AN114" s="107">
        <v>2.5124</v>
      </c>
      <c r="AO114" s="107">
        <v>2.6032999999999999</v>
      </c>
      <c r="AP114" s="107">
        <v>2.6947999999999999</v>
      </c>
      <c r="AQ114" s="107">
        <v>2.7869000000000002</v>
      </c>
      <c r="AR114" s="107">
        <v>2.8797000000000001</v>
      </c>
      <c r="AS114" s="107">
        <v>2.9729999999999999</v>
      </c>
      <c r="AT114" s="107">
        <v>3.0669</v>
      </c>
      <c r="AU114" s="107">
        <v>3.1613000000000002</v>
      </c>
      <c r="AV114" s="107">
        <v>3.2562000000000002</v>
      </c>
      <c r="AW114" s="107">
        <v>3.3517000000000001</v>
      </c>
    </row>
    <row r="115" spans="1:49" x14ac:dyDescent="0.15">
      <c r="A115" s="107">
        <v>16</v>
      </c>
      <c r="B115" s="107">
        <v>2.5600000000000001E-2</v>
      </c>
      <c r="C115" s="107">
        <v>4.4999999999999998E-2</v>
      </c>
      <c r="D115" s="107">
        <v>6.93E-2</v>
      </c>
      <c r="E115" s="107">
        <v>9.8400000000000001E-2</v>
      </c>
      <c r="F115" s="107">
        <v>0.13189999999999999</v>
      </c>
      <c r="G115" s="107">
        <v>0.1696</v>
      </c>
      <c r="H115" s="107">
        <v>0.21110000000000001</v>
      </c>
      <c r="I115" s="107">
        <v>0.25640000000000002</v>
      </c>
      <c r="J115" s="107">
        <v>0.30509999999999998</v>
      </c>
      <c r="K115" s="107">
        <v>0.35709999999999997</v>
      </c>
      <c r="L115" s="107">
        <v>0.41220000000000001</v>
      </c>
      <c r="M115" s="107">
        <v>0.47020000000000001</v>
      </c>
      <c r="N115" s="107">
        <v>0.53090000000000004</v>
      </c>
      <c r="O115" s="107">
        <v>0.59409999999999996</v>
      </c>
      <c r="P115" s="107">
        <v>0.65969999999999995</v>
      </c>
      <c r="Q115" s="107">
        <v>0.72770000000000001</v>
      </c>
      <c r="R115" s="107">
        <v>0.79769999999999996</v>
      </c>
      <c r="S115" s="107">
        <v>0.86980000000000002</v>
      </c>
      <c r="T115" s="107">
        <v>0.94369999999999998</v>
      </c>
      <c r="U115" s="107">
        <v>1.0195000000000001</v>
      </c>
      <c r="V115" s="107">
        <v>1.0969</v>
      </c>
      <c r="W115" s="107">
        <v>1.1758999999999999</v>
      </c>
      <c r="X115" s="107">
        <v>1.2564</v>
      </c>
      <c r="Y115" s="107">
        <v>1.3383</v>
      </c>
      <c r="Z115" s="107">
        <v>1.4216</v>
      </c>
      <c r="AA115" s="107">
        <v>1.5061</v>
      </c>
      <c r="AB115" s="107">
        <v>1.5918000000000001</v>
      </c>
      <c r="AC115" s="107">
        <v>1.6786000000000001</v>
      </c>
      <c r="AD115" s="107">
        <v>1.7665</v>
      </c>
      <c r="AE115" s="107">
        <v>1.8553999999999999</v>
      </c>
      <c r="AF115" s="107">
        <v>1.9453</v>
      </c>
      <c r="AG115" s="107">
        <v>2.0360999999999998</v>
      </c>
      <c r="AH115" s="107">
        <v>2.1276999999999999</v>
      </c>
      <c r="AI115" s="107">
        <v>2.2201</v>
      </c>
      <c r="AJ115" s="107">
        <v>2.3132999999999999</v>
      </c>
      <c r="AK115" s="107">
        <v>2.4072</v>
      </c>
      <c r="AL115" s="107">
        <v>2.5019</v>
      </c>
      <c r="AM115" s="107">
        <v>2.5972</v>
      </c>
      <c r="AN115" s="107">
        <v>2.6930999999999998</v>
      </c>
      <c r="AO115" s="107">
        <v>2.7896000000000001</v>
      </c>
      <c r="AP115" s="107">
        <v>2.8866999999999998</v>
      </c>
      <c r="AQ115" s="107">
        <v>2.9843000000000002</v>
      </c>
      <c r="AR115" s="107">
        <v>3.0825</v>
      </c>
      <c r="AS115" s="107">
        <v>3.1812</v>
      </c>
      <c r="AT115" s="107">
        <v>3.2803</v>
      </c>
      <c r="AU115" s="107">
        <v>3.3799000000000001</v>
      </c>
      <c r="AV115" s="107">
        <v>3.48</v>
      </c>
      <c r="AW115" s="107">
        <v>3.5804</v>
      </c>
    </row>
    <row r="116" spans="1:49" x14ac:dyDescent="0.15">
      <c r="A116" s="107">
        <v>17</v>
      </c>
      <c r="B116" s="107">
        <v>2.7199999999999998E-2</v>
      </c>
      <c r="C116" s="107">
        <v>4.7899999999999998E-2</v>
      </c>
      <c r="D116" s="107">
        <v>7.3899999999999993E-2</v>
      </c>
      <c r="E116" s="107">
        <v>0.10489999999999999</v>
      </c>
      <c r="F116" s="107">
        <v>0.14069999999999999</v>
      </c>
      <c r="G116" s="107">
        <v>0.18099999999999999</v>
      </c>
      <c r="H116" s="107">
        <v>0.22539999999999999</v>
      </c>
      <c r="I116" s="107">
        <v>0.27379999999999999</v>
      </c>
      <c r="J116" s="107">
        <v>0.32600000000000001</v>
      </c>
      <c r="K116" s="107">
        <v>0.38169999999999998</v>
      </c>
      <c r="L116" s="107">
        <v>0.44059999999999999</v>
      </c>
      <c r="M116" s="107">
        <v>0.50270000000000004</v>
      </c>
      <c r="N116" s="107">
        <v>0.56769999999999998</v>
      </c>
      <c r="O116" s="107">
        <v>0.63549999999999995</v>
      </c>
      <c r="P116" s="107">
        <v>0.70579999999999998</v>
      </c>
      <c r="Q116" s="107">
        <v>0.77859999999999996</v>
      </c>
      <c r="R116" s="107">
        <v>0.85370000000000001</v>
      </c>
      <c r="S116" s="107">
        <v>0.93089999999999995</v>
      </c>
      <c r="T116" s="107">
        <v>1.0101</v>
      </c>
      <c r="U116" s="107">
        <v>1.0912999999999999</v>
      </c>
      <c r="V116" s="107">
        <v>1.1741999999999999</v>
      </c>
      <c r="W116" s="107">
        <v>1.2587999999999999</v>
      </c>
      <c r="X116" s="107">
        <v>1.345</v>
      </c>
      <c r="Y116" s="107">
        <v>1.4327000000000001</v>
      </c>
      <c r="Z116" s="107">
        <v>1.5217000000000001</v>
      </c>
      <c r="AA116" s="107">
        <v>1.6121000000000001</v>
      </c>
      <c r="AB116" s="107">
        <v>1.7037</v>
      </c>
      <c r="AC116" s="107">
        <v>1.7965</v>
      </c>
      <c r="AD116" s="107">
        <v>1.8904000000000001</v>
      </c>
      <c r="AE116" s="107">
        <v>1.9853000000000001</v>
      </c>
      <c r="AF116" s="107">
        <v>2.0811999999999999</v>
      </c>
      <c r="AG116" s="107">
        <v>2.1779000000000002</v>
      </c>
      <c r="AH116" s="107">
        <v>2.2755000000000001</v>
      </c>
      <c r="AI116" s="107">
        <v>2.3740000000000001</v>
      </c>
      <c r="AJ116" s="107">
        <v>2.4731999999999998</v>
      </c>
      <c r="AK116" s="107">
        <v>2.573</v>
      </c>
      <c r="AL116" s="107">
        <v>2.6736</v>
      </c>
      <c r="AM116" s="107">
        <v>2.7747999999999999</v>
      </c>
      <c r="AN116" s="107">
        <v>2.8765000000000001</v>
      </c>
      <c r="AO116" s="107">
        <v>2.9788999999999999</v>
      </c>
      <c r="AP116" s="107">
        <v>3.0817000000000001</v>
      </c>
      <c r="AQ116" s="107">
        <v>3.1850000000000001</v>
      </c>
      <c r="AR116" s="107">
        <v>3.2888000000000002</v>
      </c>
      <c r="AS116" s="107">
        <v>3.3931</v>
      </c>
      <c r="AT116" s="107">
        <v>3.4977</v>
      </c>
      <c r="AU116" s="107">
        <v>3.6027</v>
      </c>
      <c r="AV116" s="107">
        <v>3.7081</v>
      </c>
      <c r="AW116" s="107">
        <v>3.8138000000000001</v>
      </c>
    </row>
    <row r="117" spans="1:49" x14ac:dyDescent="0.15">
      <c r="A117" s="107">
        <v>18</v>
      </c>
      <c r="B117" s="107">
        <v>2.8899999999999999E-2</v>
      </c>
      <c r="C117" s="107">
        <v>5.0799999999999998E-2</v>
      </c>
      <c r="D117" s="107">
        <v>7.85E-2</v>
      </c>
      <c r="E117" s="107">
        <v>0.1115</v>
      </c>
      <c r="F117" s="107">
        <v>0.14949999999999999</v>
      </c>
      <c r="G117" s="107">
        <v>0.19239999999999999</v>
      </c>
      <c r="H117" s="107">
        <v>0.2397</v>
      </c>
      <c r="I117" s="107">
        <v>0.2913</v>
      </c>
      <c r="J117" s="107">
        <v>0.34689999999999999</v>
      </c>
      <c r="K117" s="107">
        <v>0.40629999999999999</v>
      </c>
      <c r="L117" s="107">
        <v>0.46920000000000001</v>
      </c>
      <c r="M117" s="107">
        <v>0.53539999999999999</v>
      </c>
      <c r="N117" s="107">
        <v>0.60470000000000002</v>
      </c>
      <c r="O117" s="107">
        <v>0.67700000000000005</v>
      </c>
      <c r="P117" s="107">
        <v>0.75209999999999999</v>
      </c>
      <c r="Q117" s="107">
        <v>0.82979999999999998</v>
      </c>
      <c r="R117" s="107">
        <v>0.90990000000000004</v>
      </c>
      <c r="S117" s="107">
        <v>0.99229999999999996</v>
      </c>
      <c r="T117" s="107">
        <v>1.0769</v>
      </c>
      <c r="U117" s="107">
        <v>1.1635</v>
      </c>
      <c r="V117" s="107">
        <v>1.252</v>
      </c>
      <c r="W117" s="107">
        <v>1.3422000000000001</v>
      </c>
      <c r="X117" s="107">
        <v>1.4341999999999999</v>
      </c>
      <c r="Y117" s="107">
        <v>1.5277000000000001</v>
      </c>
      <c r="Z117" s="107">
        <v>1.6226</v>
      </c>
      <c r="AA117" s="107">
        <v>1.7190000000000001</v>
      </c>
      <c r="AB117" s="107">
        <v>1.8166</v>
      </c>
      <c r="AC117" s="107">
        <v>1.9154</v>
      </c>
      <c r="AD117" s="107">
        <v>2.0154000000000001</v>
      </c>
      <c r="AE117" s="107">
        <v>2.1164000000000001</v>
      </c>
      <c r="AF117" s="107">
        <v>2.2183999999999999</v>
      </c>
      <c r="AG117" s="107">
        <v>2.3212999999999999</v>
      </c>
      <c r="AH117" s="107">
        <v>2.4249999999999998</v>
      </c>
      <c r="AI117" s="107">
        <v>2.5295999999999998</v>
      </c>
      <c r="AJ117" s="107">
        <v>2.6347999999999998</v>
      </c>
      <c r="AK117" s="107">
        <v>2.7408000000000001</v>
      </c>
      <c r="AL117" s="107">
        <v>2.8473999999999999</v>
      </c>
      <c r="AM117" s="107">
        <v>2.9546999999999999</v>
      </c>
      <c r="AN117" s="107">
        <v>3.0623999999999998</v>
      </c>
      <c r="AO117" s="107">
        <v>3.1707000000000001</v>
      </c>
      <c r="AP117" s="107">
        <v>3.2795000000000001</v>
      </c>
      <c r="AQ117" s="107">
        <v>3.3887</v>
      </c>
      <c r="AR117" s="107">
        <v>3.4983</v>
      </c>
      <c r="AS117" s="107">
        <v>3.6082000000000001</v>
      </c>
      <c r="AT117" s="107">
        <v>3.7185000000000001</v>
      </c>
      <c r="AU117" s="107">
        <v>3.8290999999999999</v>
      </c>
      <c r="AV117" s="107">
        <v>3.94</v>
      </c>
      <c r="AW117" s="107">
        <v>4.0511999999999997</v>
      </c>
    </row>
    <row r="118" spans="1:49" x14ac:dyDescent="0.15">
      <c r="A118" s="107">
        <v>19</v>
      </c>
      <c r="B118" s="107">
        <v>3.0499999999999999E-2</v>
      </c>
      <c r="C118" s="107">
        <v>5.3800000000000001E-2</v>
      </c>
      <c r="D118" s="107">
        <v>8.3000000000000004E-2</v>
      </c>
      <c r="E118" s="107">
        <v>0.11799999999999999</v>
      </c>
      <c r="F118" s="107">
        <v>0.1583</v>
      </c>
      <c r="G118" s="107">
        <v>0.20380000000000001</v>
      </c>
      <c r="H118" s="107">
        <v>0.254</v>
      </c>
      <c r="I118" s="107">
        <v>0.30880000000000002</v>
      </c>
      <c r="J118" s="107">
        <v>0.36780000000000002</v>
      </c>
      <c r="K118" s="107">
        <v>0.43090000000000001</v>
      </c>
      <c r="L118" s="107">
        <v>0.49769999999999998</v>
      </c>
      <c r="M118" s="107">
        <v>0.56810000000000005</v>
      </c>
      <c r="N118" s="107">
        <v>0.64180000000000004</v>
      </c>
      <c r="O118" s="107">
        <v>0.71870000000000001</v>
      </c>
      <c r="P118" s="107">
        <v>0.79849999999999999</v>
      </c>
      <c r="Q118" s="107">
        <v>0.88119999999999998</v>
      </c>
      <c r="R118" s="107">
        <v>0.96640000000000004</v>
      </c>
      <c r="S118" s="107">
        <v>1.054</v>
      </c>
      <c r="T118" s="107">
        <v>1.1439999999999999</v>
      </c>
      <c r="U118" s="107">
        <v>1.236</v>
      </c>
      <c r="V118" s="107">
        <v>1.3301000000000001</v>
      </c>
      <c r="W118" s="107">
        <v>1.4260999999999999</v>
      </c>
      <c r="X118" s="107">
        <v>1.5239</v>
      </c>
      <c r="Y118" s="107">
        <v>1.6233</v>
      </c>
      <c r="Z118" s="107">
        <v>1.7242</v>
      </c>
      <c r="AA118" s="107">
        <v>1.8266</v>
      </c>
      <c r="AB118" s="107">
        <v>1.9302999999999999</v>
      </c>
      <c r="AC118" s="107">
        <v>2.0352000000000001</v>
      </c>
      <c r="AD118" s="107">
        <v>2.1413000000000002</v>
      </c>
      <c r="AE118" s="107">
        <v>2.2484999999999999</v>
      </c>
      <c r="AF118" s="107">
        <v>2.3567</v>
      </c>
      <c r="AG118" s="107">
        <v>2.4659</v>
      </c>
      <c r="AH118" s="107">
        <v>2.5758999999999999</v>
      </c>
      <c r="AI118" s="107">
        <v>2.6867000000000001</v>
      </c>
      <c r="AJ118" s="107">
        <v>2.7982</v>
      </c>
      <c r="AK118" s="107">
        <v>2.9104000000000001</v>
      </c>
      <c r="AL118" s="107">
        <v>3.0232000000000001</v>
      </c>
      <c r="AM118" s="107">
        <v>3.1366000000000001</v>
      </c>
      <c r="AN118" s="107">
        <v>3.2505000000000002</v>
      </c>
      <c r="AO118" s="107">
        <v>3.3649</v>
      </c>
      <c r="AP118" s="107">
        <v>3.4796999999999998</v>
      </c>
      <c r="AQ118" s="107">
        <v>3.5949</v>
      </c>
      <c r="AR118" s="107">
        <v>3.7103999999999999</v>
      </c>
      <c r="AS118" s="107">
        <v>3.8262999999999998</v>
      </c>
      <c r="AT118" s="107">
        <v>3.9424999999999999</v>
      </c>
      <c r="AU118" s="107">
        <v>4.0587999999999997</v>
      </c>
      <c r="AV118" s="107">
        <v>4.1755000000000004</v>
      </c>
      <c r="AW118" s="107">
        <v>4.2922000000000002</v>
      </c>
    </row>
    <row r="119" spans="1:49" x14ac:dyDescent="0.15">
      <c r="A119" s="107">
        <v>20</v>
      </c>
      <c r="B119" s="107">
        <v>3.2199999999999999E-2</v>
      </c>
      <c r="C119" s="107">
        <v>5.67E-2</v>
      </c>
      <c r="D119" s="107">
        <v>8.7599999999999997E-2</v>
      </c>
      <c r="E119" s="107">
        <v>0.1245</v>
      </c>
      <c r="F119" s="107">
        <v>0.16719999999999999</v>
      </c>
      <c r="G119" s="107">
        <v>0.2152</v>
      </c>
      <c r="H119" s="107">
        <v>0.26840000000000003</v>
      </c>
      <c r="I119" s="107">
        <v>0.32629999999999998</v>
      </c>
      <c r="J119" s="107">
        <v>0.38879999999999998</v>
      </c>
      <c r="K119" s="107">
        <v>0.4556</v>
      </c>
      <c r="L119" s="107">
        <v>0.52629999999999999</v>
      </c>
      <c r="M119" s="107">
        <v>0.60089999999999999</v>
      </c>
      <c r="N119" s="107">
        <v>0.67900000000000005</v>
      </c>
      <c r="O119" s="107">
        <v>0.76049999999999995</v>
      </c>
      <c r="P119" s="107">
        <v>0.84509999999999996</v>
      </c>
      <c r="Q119" s="107">
        <v>0.93269999999999997</v>
      </c>
      <c r="R119" s="107">
        <v>1.0229999999999999</v>
      </c>
      <c r="S119" s="107">
        <v>1.1158999999999999</v>
      </c>
      <c r="T119" s="107">
        <v>1.2113</v>
      </c>
      <c r="U119" s="107">
        <v>1.3089</v>
      </c>
      <c r="V119" s="107">
        <v>1.4087000000000001</v>
      </c>
      <c r="W119" s="107">
        <v>1.5104</v>
      </c>
      <c r="X119" s="107">
        <v>1.6140000000000001</v>
      </c>
      <c r="Y119" s="107">
        <v>1.7194</v>
      </c>
      <c r="Z119" s="107">
        <v>1.8263</v>
      </c>
      <c r="AA119" s="107">
        <v>1.9348000000000001</v>
      </c>
      <c r="AB119" s="107">
        <v>2.0447000000000002</v>
      </c>
      <c r="AC119" s="107">
        <v>2.1558000000000002</v>
      </c>
      <c r="AD119" s="107">
        <v>2.2682000000000002</v>
      </c>
      <c r="AE119" s="107">
        <v>2.3816999999999999</v>
      </c>
      <c r="AF119" s="107">
        <v>2.4962</v>
      </c>
      <c r="AG119" s="107">
        <v>2.6116999999999999</v>
      </c>
      <c r="AH119" s="107">
        <v>2.7280000000000002</v>
      </c>
      <c r="AI119" s="107">
        <v>2.8451</v>
      </c>
      <c r="AJ119" s="107">
        <v>2.9630000000000001</v>
      </c>
      <c r="AK119" s="107">
        <v>3.0815000000000001</v>
      </c>
      <c r="AL119" s="107">
        <v>3.2006000000000001</v>
      </c>
      <c r="AM119" s="107">
        <v>3.3203</v>
      </c>
      <c r="AN119" s="107">
        <v>3.4405000000000001</v>
      </c>
      <c r="AO119" s="107">
        <v>3.5611000000000002</v>
      </c>
      <c r="AP119" s="107">
        <v>3.6821000000000002</v>
      </c>
      <c r="AQ119" s="107">
        <v>3.8033999999999999</v>
      </c>
      <c r="AR119" s="107">
        <v>3.9251</v>
      </c>
      <c r="AS119" s="107">
        <v>4.0469999999999997</v>
      </c>
      <c r="AT119" s="107">
        <v>4.1691000000000003</v>
      </c>
      <c r="AU119" s="107">
        <v>4.2915000000000001</v>
      </c>
      <c r="AV119" s="107">
        <v>4.4138999999999999</v>
      </c>
      <c r="AW119" s="107">
        <v>4.5365000000000002</v>
      </c>
    </row>
    <row r="120" spans="1:49" x14ac:dyDescent="0.15">
      <c r="A120" s="107">
        <v>21</v>
      </c>
      <c r="B120" s="107">
        <v>3.3799999999999997E-2</v>
      </c>
      <c r="C120" s="107">
        <v>5.96E-2</v>
      </c>
      <c r="D120" s="107">
        <v>9.2200000000000004E-2</v>
      </c>
      <c r="E120" s="107">
        <v>0.13109999999999999</v>
      </c>
      <c r="F120" s="107">
        <v>0.17599999999999999</v>
      </c>
      <c r="G120" s="107">
        <v>0.22670000000000001</v>
      </c>
      <c r="H120" s="107">
        <v>0.28270000000000001</v>
      </c>
      <c r="I120" s="107">
        <v>0.34379999999999999</v>
      </c>
      <c r="J120" s="107">
        <v>0.4098</v>
      </c>
      <c r="K120" s="107">
        <v>0.4803</v>
      </c>
      <c r="L120" s="107">
        <v>0.55500000000000005</v>
      </c>
      <c r="M120" s="107">
        <v>0.63380000000000003</v>
      </c>
      <c r="N120" s="107">
        <v>0.71630000000000005</v>
      </c>
      <c r="O120" s="107">
        <v>0.8024</v>
      </c>
      <c r="P120" s="107">
        <v>0.89180000000000004</v>
      </c>
      <c r="Q120" s="107">
        <v>0.98429999999999995</v>
      </c>
      <c r="R120" s="107">
        <v>1.0798000000000001</v>
      </c>
      <c r="S120" s="107">
        <v>1.1780999999999999</v>
      </c>
      <c r="T120" s="107">
        <v>1.2788999999999999</v>
      </c>
      <c r="U120" s="107">
        <v>1.3821000000000001</v>
      </c>
      <c r="V120" s="107">
        <v>1.4875</v>
      </c>
      <c r="W120" s="107">
        <v>1.5951</v>
      </c>
      <c r="X120" s="107">
        <v>1.7045999999999999</v>
      </c>
      <c r="Y120" s="107">
        <v>1.8160000000000001</v>
      </c>
      <c r="Z120" s="107">
        <v>1.929</v>
      </c>
      <c r="AA120" s="107">
        <v>2.0436999999999999</v>
      </c>
      <c r="AB120" s="107">
        <v>2.1597</v>
      </c>
      <c r="AC120" s="107">
        <v>2.2772000000000001</v>
      </c>
      <c r="AD120" s="107">
        <v>2.3959000000000001</v>
      </c>
      <c r="AE120" s="107">
        <v>2.5156999999999998</v>
      </c>
      <c r="AF120" s="107">
        <v>2.6366000000000001</v>
      </c>
      <c r="AG120" s="107">
        <v>2.7585000000000002</v>
      </c>
      <c r="AH120" s="107">
        <v>2.8812000000000002</v>
      </c>
      <c r="AI120" s="107">
        <v>3.0047999999999999</v>
      </c>
      <c r="AJ120" s="107">
        <v>3.1291000000000002</v>
      </c>
      <c r="AK120" s="107">
        <v>3.254</v>
      </c>
      <c r="AL120" s="107">
        <v>3.3795999999999999</v>
      </c>
      <c r="AM120" s="107">
        <v>3.5055999999999998</v>
      </c>
      <c r="AN120" s="107">
        <v>3.6322000000000001</v>
      </c>
      <c r="AO120" s="107">
        <v>3.7591000000000001</v>
      </c>
      <c r="AP120" s="107">
        <v>3.8864999999999998</v>
      </c>
      <c r="AQ120" s="107">
        <v>4.0141</v>
      </c>
      <c r="AR120" s="107">
        <v>4.1420000000000003</v>
      </c>
      <c r="AS120" s="107">
        <v>4.2701000000000002</v>
      </c>
      <c r="AT120" s="107">
        <v>4.3982999999999999</v>
      </c>
      <c r="AU120" s="107">
        <v>4.5266999999999999</v>
      </c>
      <c r="AV120" s="107">
        <v>4.6551999999999998</v>
      </c>
      <c r="AW120" s="107">
        <v>4.7836999999999996</v>
      </c>
    </row>
    <row r="121" spans="1:49" x14ac:dyDescent="0.15">
      <c r="A121" s="107">
        <v>22</v>
      </c>
      <c r="B121" s="107">
        <v>3.5499999999999997E-2</v>
      </c>
      <c r="C121" s="107">
        <v>6.2600000000000003E-2</v>
      </c>
      <c r="D121" s="107">
        <v>9.6699999999999994E-2</v>
      </c>
      <c r="E121" s="107">
        <v>0.1376</v>
      </c>
      <c r="F121" s="107">
        <v>0.18479999999999999</v>
      </c>
      <c r="G121" s="107">
        <v>0.23810000000000001</v>
      </c>
      <c r="H121" s="107">
        <v>0.29709999999999998</v>
      </c>
      <c r="I121" s="107">
        <v>0.3614</v>
      </c>
      <c r="J121" s="107">
        <v>0.43080000000000002</v>
      </c>
      <c r="K121" s="107">
        <v>0.505</v>
      </c>
      <c r="L121" s="107">
        <v>0.5837</v>
      </c>
      <c r="M121" s="107">
        <v>0.66669999999999996</v>
      </c>
      <c r="N121" s="107">
        <v>0.75360000000000005</v>
      </c>
      <c r="O121" s="107">
        <v>0.84430000000000005</v>
      </c>
      <c r="P121" s="107">
        <v>0.93859999999999999</v>
      </c>
      <c r="Q121" s="107">
        <v>1.0361</v>
      </c>
      <c r="R121" s="107">
        <v>1.1368</v>
      </c>
      <c r="S121" s="107">
        <v>1.2403999999999999</v>
      </c>
      <c r="T121" s="107">
        <v>1.3466</v>
      </c>
      <c r="U121" s="107">
        <v>1.4555</v>
      </c>
      <c r="V121" s="107">
        <v>1.5667</v>
      </c>
      <c r="W121" s="107">
        <v>1.6800999999999999</v>
      </c>
      <c r="X121" s="107">
        <v>1.7956000000000001</v>
      </c>
      <c r="Y121" s="107">
        <v>1.913</v>
      </c>
      <c r="Z121" s="107">
        <v>2.0322</v>
      </c>
      <c r="AA121" s="107">
        <v>2.153</v>
      </c>
      <c r="AB121" s="107">
        <v>2.2753999999999999</v>
      </c>
      <c r="AC121" s="107">
        <v>2.3992</v>
      </c>
      <c r="AD121" s="107">
        <v>2.5242</v>
      </c>
      <c r="AE121" s="107">
        <v>2.6505000000000001</v>
      </c>
      <c r="AF121" s="107">
        <v>2.7778</v>
      </c>
      <c r="AG121" s="107">
        <v>2.9062000000000001</v>
      </c>
      <c r="AH121" s="107">
        <v>3.0354999999999999</v>
      </c>
      <c r="AI121" s="107">
        <v>3.1655000000000002</v>
      </c>
      <c r="AJ121" s="107">
        <v>3.2963</v>
      </c>
      <c r="AK121" s="107">
        <v>3.4278</v>
      </c>
      <c r="AL121" s="107">
        <v>3.5598999999999998</v>
      </c>
      <c r="AM121" s="107">
        <v>3.6924000000000001</v>
      </c>
      <c r="AN121" s="107">
        <v>3.8254999999999999</v>
      </c>
      <c r="AO121" s="107">
        <v>3.9588999999999999</v>
      </c>
      <c r="AP121" s="107">
        <v>4.0926</v>
      </c>
      <c r="AQ121" s="107">
        <v>4.2266000000000004</v>
      </c>
      <c r="AR121" s="107">
        <v>4.3609</v>
      </c>
      <c r="AS121" s="107">
        <v>4.4953000000000003</v>
      </c>
      <c r="AT121" s="107">
        <v>4.6298000000000004</v>
      </c>
      <c r="AU121" s="107">
        <v>4.7644000000000002</v>
      </c>
      <c r="AV121" s="107">
        <v>4.899</v>
      </c>
      <c r="AW121" s="107">
        <v>5.0335999999999999</v>
      </c>
    </row>
    <row r="122" spans="1:49" x14ac:dyDescent="0.15">
      <c r="A122" s="107">
        <v>23</v>
      </c>
      <c r="B122" s="107">
        <v>3.7100000000000001E-2</v>
      </c>
      <c r="C122" s="107">
        <v>6.5500000000000003E-2</v>
      </c>
      <c r="D122" s="107">
        <v>0.1013</v>
      </c>
      <c r="E122" s="107">
        <v>0.14410000000000001</v>
      </c>
      <c r="F122" s="107">
        <v>0.19370000000000001</v>
      </c>
      <c r="G122" s="107">
        <v>0.24959999999999999</v>
      </c>
      <c r="H122" s="107">
        <v>0.31140000000000001</v>
      </c>
      <c r="I122" s="107">
        <v>0.379</v>
      </c>
      <c r="J122" s="107">
        <v>0.45179999999999998</v>
      </c>
      <c r="K122" s="107">
        <v>0.52980000000000005</v>
      </c>
      <c r="L122" s="107">
        <v>0.61250000000000004</v>
      </c>
      <c r="M122" s="107">
        <v>0.6996</v>
      </c>
      <c r="N122" s="107">
        <v>0.79100000000000004</v>
      </c>
      <c r="O122" s="107">
        <v>0.88639999999999997</v>
      </c>
      <c r="P122" s="107">
        <v>0.98550000000000004</v>
      </c>
      <c r="Q122" s="107">
        <v>1.0880000000000001</v>
      </c>
      <c r="R122" s="107">
        <v>1.1939</v>
      </c>
      <c r="S122" s="107">
        <v>1.3028</v>
      </c>
      <c r="T122" s="107">
        <v>1.4146000000000001</v>
      </c>
      <c r="U122" s="107">
        <v>1.5290999999999999</v>
      </c>
      <c r="V122" s="107">
        <v>1.6460999999999999</v>
      </c>
      <c r="W122" s="107">
        <v>1.7654000000000001</v>
      </c>
      <c r="X122" s="107">
        <v>1.8869</v>
      </c>
      <c r="Y122" s="107">
        <v>2.0104000000000002</v>
      </c>
      <c r="Z122" s="107">
        <v>2.1356999999999999</v>
      </c>
      <c r="AA122" s="107">
        <v>2.2627999999999999</v>
      </c>
      <c r="AB122" s="107">
        <v>2.3915000000000002</v>
      </c>
      <c r="AC122" s="107">
        <v>2.5217000000000001</v>
      </c>
      <c r="AD122" s="107">
        <v>2.6532</v>
      </c>
      <c r="AE122" s="107">
        <v>2.786</v>
      </c>
      <c r="AF122" s="107">
        <v>2.9199000000000002</v>
      </c>
      <c r="AG122" s="107">
        <v>3.0548000000000002</v>
      </c>
      <c r="AH122" s="107">
        <v>3.1905999999999999</v>
      </c>
      <c r="AI122" s="107">
        <v>3.3273000000000001</v>
      </c>
      <c r="AJ122" s="107">
        <v>3.4647000000000001</v>
      </c>
      <c r="AK122" s="107">
        <v>3.6027999999999998</v>
      </c>
      <c r="AL122" s="107">
        <v>3.7414000000000001</v>
      </c>
      <c r="AM122" s="107">
        <v>3.8805999999999998</v>
      </c>
      <c r="AN122" s="107">
        <v>4.0202</v>
      </c>
      <c r="AO122" s="107">
        <v>4.1600999999999999</v>
      </c>
      <c r="AP122" s="107">
        <v>4.3003999999999998</v>
      </c>
      <c r="AQ122" s="107">
        <v>4.4409000000000001</v>
      </c>
      <c r="AR122" s="107">
        <v>4.5815999999999999</v>
      </c>
      <c r="AS122" s="107">
        <v>4.7224000000000004</v>
      </c>
      <c r="AT122" s="107">
        <v>4.8632999999999997</v>
      </c>
      <c r="AU122" s="107">
        <v>5.0042</v>
      </c>
      <c r="AV122" s="107">
        <v>5.1449999999999996</v>
      </c>
      <c r="AW122" s="107">
        <v>5.2858000000000001</v>
      </c>
    </row>
    <row r="123" spans="1:49" x14ac:dyDescent="0.15">
      <c r="A123" s="107">
        <v>24</v>
      </c>
      <c r="B123" s="107">
        <v>3.8800000000000001E-2</v>
      </c>
      <c r="C123" s="107">
        <v>6.8500000000000005E-2</v>
      </c>
      <c r="D123" s="107">
        <v>0.10589999999999999</v>
      </c>
      <c r="E123" s="107">
        <v>0.1507</v>
      </c>
      <c r="F123" s="107">
        <v>0.20250000000000001</v>
      </c>
      <c r="G123" s="107">
        <v>0.26100000000000001</v>
      </c>
      <c r="H123" s="107">
        <v>0.32579999999999998</v>
      </c>
      <c r="I123" s="107">
        <v>0.39650000000000002</v>
      </c>
      <c r="J123" s="107">
        <v>0.47289999999999999</v>
      </c>
      <c r="K123" s="107">
        <v>0.55459999999999998</v>
      </c>
      <c r="L123" s="107">
        <v>0.64119999999999999</v>
      </c>
      <c r="M123" s="107">
        <v>0.73260000000000003</v>
      </c>
      <c r="N123" s="107">
        <v>0.82850000000000001</v>
      </c>
      <c r="O123" s="107">
        <v>0.92849999999999999</v>
      </c>
      <c r="P123" s="107">
        <v>1.0324</v>
      </c>
      <c r="Q123" s="107">
        <v>1.1400999999999999</v>
      </c>
      <c r="R123" s="107">
        <v>1.2511000000000001</v>
      </c>
      <c r="S123" s="107">
        <v>1.3653999999999999</v>
      </c>
      <c r="T123" s="107">
        <v>1.4827999999999999</v>
      </c>
      <c r="U123" s="107">
        <v>1.6029</v>
      </c>
      <c r="V123" s="107">
        <v>1.7257</v>
      </c>
      <c r="W123" s="107">
        <v>1.8509</v>
      </c>
      <c r="X123" s="107">
        <v>1.9784999999999999</v>
      </c>
      <c r="Y123" s="107">
        <v>2.1080999999999999</v>
      </c>
      <c r="Z123" s="107">
        <v>2.2397</v>
      </c>
      <c r="AA123" s="107">
        <v>2.3731</v>
      </c>
      <c r="AB123" s="107">
        <v>2.5082</v>
      </c>
      <c r="AC123" s="107">
        <v>2.6448</v>
      </c>
      <c r="AD123" s="107">
        <v>2.7827999999999999</v>
      </c>
      <c r="AE123" s="107">
        <v>2.9220999999999999</v>
      </c>
      <c r="AF123" s="107">
        <v>3.0626000000000002</v>
      </c>
      <c r="AG123" s="107">
        <v>3.2040999999999999</v>
      </c>
      <c r="AH123" s="107">
        <v>3.3466</v>
      </c>
      <c r="AI123" s="107">
        <v>3.4899</v>
      </c>
      <c r="AJ123" s="107">
        <v>3.6339999999999999</v>
      </c>
      <c r="AK123" s="107">
        <v>3.7787000000000002</v>
      </c>
      <c r="AL123" s="107">
        <v>3.9241000000000001</v>
      </c>
      <c r="AM123" s="107">
        <v>4.0698999999999996</v>
      </c>
      <c r="AN123" s="107">
        <v>4.2161999999999997</v>
      </c>
      <c r="AO123" s="107">
        <v>4.3627000000000002</v>
      </c>
      <c r="AP123" s="107">
        <v>4.5095999999999998</v>
      </c>
      <c r="AQ123" s="107">
        <v>4.6566999999999998</v>
      </c>
      <c r="AR123" s="107">
        <v>4.8038999999999996</v>
      </c>
      <c r="AS123" s="107">
        <v>4.9512</v>
      </c>
      <c r="AT123" s="107">
        <v>5.0986000000000002</v>
      </c>
      <c r="AU123" s="107">
        <v>5.2458999999999998</v>
      </c>
      <c r="AV123" s="107">
        <v>5.3930999999999996</v>
      </c>
      <c r="AW123" s="107">
        <v>5.5403000000000002</v>
      </c>
    </row>
    <row r="124" spans="1:49" x14ac:dyDescent="0.15">
      <c r="A124" s="107">
        <v>25</v>
      </c>
      <c r="B124" s="107">
        <v>4.0500000000000001E-2</v>
      </c>
      <c r="C124" s="107">
        <v>7.1400000000000005E-2</v>
      </c>
      <c r="D124" s="107">
        <v>0.1104</v>
      </c>
      <c r="E124" s="107">
        <v>0.15720000000000001</v>
      </c>
      <c r="F124" s="107">
        <v>0.2114</v>
      </c>
      <c r="G124" s="107">
        <v>0.27250000000000002</v>
      </c>
      <c r="H124" s="107">
        <v>0.3402</v>
      </c>
      <c r="I124" s="107">
        <v>0.41410000000000002</v>
      </c>
      <c r="J124" s="107">
        <v>0.49399999999999999</v>
      </c>
      <c r="K124" s="107">
        <v>0.57940000000000003</v>
      </c>
      <c r="L124" s="107">
        <v>0.67010000000000003</v>
      </c>
      <c r="M124" s="107">
        <v>0.76570000000000005</v>
      </c>
      <c r="N124" s="107">
        <v>0.86599999999999999</v>
      </c>
      <c r="O124" s="107">
        <v>0.97070000000000001</v>
      </c>
      <c r="P124" s="107">
        <v>1.0794999999999999</v>
      </c>
      <c r="Q124" s="107">
        <v>1.1921999999999999</v>
      </c>
      <c r="R124" s="107">
        <v>1.3085</v>
      </c>
      <c r="S124" s="107">
        <v>1.4281999999999999</v>
      </c>
      <c r="T124" s="107">
        <v>1.5510999999999999</v>
      </c>
      <c r="U124" s="107">
        <v>1.6769000000000001</v>
      </c>
      <c r="V124" s="107">
        <v>1.8055000000000001</v>
      </c>
      <c r="W124" s="107">
        <v>1.9367000000000001</v>
      </c>
      <c r="X124" s="107">
        <v>2.0703</v>
      </c>
      <c r="Y124" s="107">
        <v>2.2061000000000002</v>
      </c>
      <c r="Z124" s="107">
        <v>2.3439999999999999</v>
      </c>
      <c r="AA124" s="107">
        <v>2.4836999999999998</v>
      </c>
      <c r="AB124" s="107">
        <v>2.6252</v>
      </c>
      <c r="AC124" s="107">
        <v>2.7683</v>
      </c>
      <c r="AD124" s="107">
        <v>2.9129</v>
      </c>
      <c r="AE124" s="107">
        <v>3.0588000000000002</v>
      </c>
      <c r="AF124" s="107">
        <v>3.2059000000000002</v>
      </c>
      <c r="AG124" s="107">
        <v>3.3540999999999999</v>
      </c>
      <c r="AH124" s="107">
        <v>3.5032999999999999</v>
      </c>
      <c r="AI124" s="107">
        <v>3.6534</v>
      </c>
      <c r="AJ124" s="107">
        <v>3.8041999999999998</v>
      </c>
      <c r="AK124" s="107">
        <v>3.9557000000000002</v>
      </c>
      <c r="AL124" s="107">
        <v>4.1078000000000001</v>
      </c>
      <c r="AM124" s="107">
        <v>4.2603</v>
      </c>
      <c r="AN124" s="107">
        <v>4.4132999999999996</v>
      </c>
      <c r="AO124" s="107">
        <v>4.5666000000000002</v>
      </c>
      <c r="AP124" s="107">
        <v>4.7202000000000002</v>
      </c>
      <c r="AQ124" s="107">
        <v>4.8738999999999999</v>
      </c>
      <c r="AR124" s="107">
        <v>5.0278</v>
      </c>
      <c r="AS124" s="107">
        <v>5.1817000000000002</v>
      </c>
      <c r="AT124" s="107">
        <v>5.3356000000000003</v>
      </c>
      <c r="AU124" s="107">
        <v>5.4894999999999996</v>
      </c>
      <c r="AV124" s="107">
        <v>5.6432000000000002</v>
      </c>
      <c r="AW124" s="107">
        <v>5.7967000000000004</v>
      </c>
    </row>
    <row r="125" spans="1:49" x14ac:dyDescent="0.15">
      <c r="A125" s="107">
        <v>26</v>
      </c>
      <c r="B125" s="107">
        <v>4.2099999999999999E-2</v>
      </c>
      <c r="C125" s="107">
        <v>7.4300000000000005E-2</v>
      </c>
      <c r="D125" s="107">
        <v>0.115</v>
      </c>
      <c r="E125" s="107">
        <v>0.1638</v>
      </c>
      <c r="F125" s="107">
        <v>0.22020000000000001</v>
      </c>
      <c r="G125" s="107">
        <v>0.28389999999999999</v>
      </c>
      <c r="H125" s="107">
        <v>0.35460000000000003</v>
      </c>
      <c r="I125" s="107">
        <v>0.43169999999999997</v>
      </c>
      <c r="J125" s="107">
        <v>0.51500000000000001</v>
      </c>
      <c r="K125" s="107">
        <v>0.60419999999999996</v>
      </c>
      <c r="L125" s="107">
        <v>0.69889999999999997</v>
      </c>
      <c r="M125" s="107">
        <v>0.79879999999999995</v>
      </c>
      <c r="N125" s="107">
        <v>0.90349999999999997</v>
      </c>
      <c r="O125" s="107">
        <v>1.0128999999999999</v>
      </c>
      <c r="P125" s="107">
        <v>1.1266</v>
      </c>
      <c r="Q125" s="107">
        <v>1.2443</v>
      </c>
      <c r="R125" s="107">
        <v>1.3658999999999999</v>
      </c>
      <c r="S125" s="107">
        <v>1.4910000000000001</v>
      </c>
      <c r="T125" s="107">
        <v>1.6194999999999999</v>
      </c>
      <c r="U125" s="107">
        <v>1.7511000000000001</v>
      </c>
      <c r="V125" s="107">
        <v>1.8855</v>
      </c>
      <c r="W125" s="107">
        <v>2.0226999999999999</v>
      </c>
      <c r="X125" s="107">
        <v>2.1623999999999999</v>
      </c>
      <c r="Y125" s="107">
        <v>2.3043999999999998</v>
      </c>
      <c r="Z125" s="107">
        <v>2.4485999999999999</v>
      </c>
      <c r="AA125" s="107">
        <v>2.5947</v>
      </c>
      <c r="AB125" s="107">
        <v>2.7427000000000001</v>
      </c>
      <c r="AC125" s="107">
        <v>2.8923000000000001</v>
      </c>
      <c r="AD125" s="107">
        <v>3.0434999999999999</v>
      </c>
      <c r="AE125" s="107">
        <v>3.1960000000000002</v>
      </c>
      <c r="AF125" s="107">
        <v>3.3498000000000001</v>
      </c>
      <c r="AG125" s="107">
        <v>3.5047999999999999</v>
      </c>
      <c r="AH125" s="107">
        <v>3.6606999999999998</v>
      </c>
      <c r="AI125" s="107">
        <v>3.8174999999999999</v>
      </c>
      <c r="AJ125" s="107">
        <v>3.9752000000000001</v>
      </c>
      <c r="AK125" s="107">
        <v>4.1334999999999997</v>
      </c>
      <c r="AL125" s="107">
        <v>4.2923999999999998</v>
      </c>
      <c r="AM125" s="107">
        <v>4.4518000000000004</v>
      </c>
      <c r="AN125" s="107">
        <v>4.6115000000000004</v>
      </c>
      <c r="AO125" s="107">
        <v>4.7716000000000003</v>
      </c>
      <c r="AP125" s="107">
        <v>4.9320000000000004</v>
      </c>
      <c r="AQ125" s="107">
        <v>5.0925000000000002</v>
      </c>
      <c r="AR125" s="107">
        <v>5.2530999999999999</v>
      </c>
      <c r="AS125" s="107">
        <v>5.4137000000000004</v>
      </c>
      <c r="AT125" s="107">
        <v>5.5742000000000003</v>
      </c>
      <c r="AU125" s="107">
        <v>5.7347000000000001</v>
      </c>
      <c r="AV125" s="107">
        <v>5.8948999999999998</v>
      </c>
      <c r="AW125" s="107">
        <v>6.0548999999999999</v>
      </c>
    </row>
    <row r="126" spans="1:49" x14ac:dyDescent="0.15">
      <c r="A126" s="107">
        <v>27</v>
      </c>
      <c r="B126" s="107">
        <v>4.3799999999999999E-2</v>
      </c>
      <c r="C126" s="107">
        <v>7.7299999999999994E-2</v>
      </c>
      <c r="D126" s="107">
        <v>0.1196</v>
      </c>
      <c r="E126" s="107">
        <v>0.17030000000000001</v>
      </c>
      <c r="F126" s="107">
        <v>0.2291</v>
      </c>
      <c r="G126" s="107">
        <v>0.2954</v>
      </c>
      <c r="H126" s="107">
        <v>0.36899999999999999</v>
      </c>
      <c r="I126" s="107">
        <v>0.44929999999999998</v>
      </c>
      <c r="J126" s="107">
        <v>0.53610000000000002</v>
      </c>
      <c r="K126" s="107">
        <v>0.62909999999999999</v>
      </c>
      <c r="L126" s="107">
        <v>0.7278</v>
      </c>
      <c r="M126" s="107">
        <v>0.83189999999999997</v>
      </c>
      <c r="N126" s="107">
        <v>0.94110000000000005</v>
      </c>
      <c r="O126" s="107">
        <v>1.0551999999999999</v>
      </c>
      <c r="P126" s="107">
        <v>1.1738</v>
      </c>
      <c r="Q126" s="107">
        <v>1.2966</v>
      </c>
      <c r="R126" s="107">
        <v>1.4234</v>
      </c>
      <c r="S126" s="107">
        <v>1.554</v>
      </c>
      <c r="T126" s="107">
        <v>1.6880999999999999</v>
      </c>
      <c r="U126" s="107">
        <v>1.8253999999999999</v>
      </c>
      <c r="V126" s="107">
        <v>1.9657</v>
      </c>
      <c r="W126" s="107">
        <v>2.1089000000000002</v>
      </c>
      <c r="X126" s="107">
        <v>2.2547000000000001</v>
      </c>
      <c r="Y126" s="107">
        <v>2.403</v>
      </c>
      <c r="Z126" s="107">
        <v>2.5535000000000001</v>
      </c>
      <c r="AA126" s="107">
        <v>2.706</v>
      </c>
      <c r="AB126" s="107">
        <v>2.8605</v>
      </c>
      <c r="AC126" s="107">
        <v>3.0167000000000002</v>
      </c>
      <c r="AD126" s="107">
        <v>3.1745000000000001</v>
      </c>
      <c r="AE126" s="107">
        <v>3.3336999999999999</v>
      </c>
      <c r="AF126" s="107">
        <v>3.4943</v>
      </c>
      <c r="AG126" s="107">
        <v>3.6560000000000001</v>
      </c>
      <c r="AH126" s="107">
        <v>3.8187000000000002</v>
      </c>
      <c r="AI126" s="107">
        <v>3.9824000000000002</v>
      </c>
      <c r="AJ126" s="107">
        <v>4.1468999999999996</v>
      </c>
      <c r="AK126" s="107">
        <v>4.3121</v>
      </c>
      <c r="AL126" s="107">
        <v>4.4778000000000002</v>
      </c>
      <c r="AM126" s="107">
        <v>4.6440999999999999</v>
      </c>
      <c r="AN126" s="107">
        <v>4.8108000000000004</v>
      </c>
      <c r="AO126" s="107">
        <v>4.9776999999999996</v>
      </c>
      <c r="AP126" s="107">
        <v>5.1448999999999998</v>
      </c>
      <c r="AQ126" s="107">
        <v>5.3121999999999998</v>
      </c>
      <c r="AR126" s="107">
        <v>5.4795999999999996</v>
      </c>
      <c r="AS126" s="107">
        <v>5.6470000000000002</v>
      </c>
      <c r="AT126" s="107">
        <v>5.8141999999999996</v>
      </c>
      <c r="AU126" s="107">
        <v>5.9813000000000001</v>
      </c>
      <c r="AV126" s="107">
        <v>6.1482999999999999</v>
      </c>
      <c r="AW126" s="107">
        <v>6.3148999999999997</v>
      </c>
    </row>
    <row r="127" spans="1:49" x14ac:dyDescent="0.15">
      <c r="A127" s="107">
        <v>28</v>
      </c>
      <c r="B127" s="107">
        <v>4.5400000000000003E-2</v>
      </c>
      <c r="C127" s="107">
        <v>8.0199999999999994E-2</v>
      </c>
      <c r="D127" s="107">
        <v>0.1242</v>
      </c>
      <c r="E127" s="107">
        <v>0.1769</v>
      </c>
      <c r="F127" s="107">
        <v>0.2379</v>
      </c>
      <c r="G127" s="107">
        <v>0.30690000000000001</v>
      </c>
      <c r="H127" s="107">
        <v>0.38340000000000002</v>
      </c>
      <c r="I127" s="107">
        <v>0.46689999999999998</v>
      </c>
      <c r="J127" s="107">
        <v>0.55730000000000002</v>
      </c>
      <c r="K127" s="107">
        <v>0.65390000000000004</v>
      </c>
      <c r="L127" s="107">
        <v>0.75660000000000005</v>
      </c>
      <c r="M127" s="107">
        <v>0.86499999999999999</v>
      </c>
      <c r="N127" s="107">
        <v>0.97870000000000001</v>
      </c>
      <c r="O127" s="107">
        <v>1.0974999999999999</v>
      </c>
      <c r="P127" s="107">
        <v>1.2210000000000001</v>
      </c>
      <c r="Q127" s="107">
        <v>1.3489</v>
      </c>
      <c r="R127" s="107">
        <v>1.4810000000000001</v>
      </c>
      <c r="S127" s="107">
        <v>1.6171</v>
      </c>
      <c r="T127" s="107">
        <v>1.7566999999999999</v>
      </c>
      <c r="U127" s="107">
        <v>1.8997999999999999</v>
      </c>
      <c r="V127" s="107">
        <v>2.0461</v>
      </c>
      <c r="W127" s="107">
        <v>2.1953</v>
      </c>
      <c r="X127" s="107">
        <v>2.3473000000000002</v>
      </c>
      <c r="Y127" s="107">
        <v>2.5017999999999998</v>
      </c>
      <c r="Z127" s="107">
        <v>2.6585999999999999</v>
      </c>
      <c r="AA127" s="107">
        <v>2.8176000000000001</v>
      </c>
      <c r="AB127" s="107">
        <v>2.9786000000000001</v>
      </c>
      <c r="AC127" s="107">
        <v>3.1414</v>
      </c>
      <c r="AD127" s="107">
        <v>3.3058999999999998</v>
      </c>
      <c r="AE127" s="107">
        <v>3.4719000000000002</v>
      </c>
      <c r="AF127" s="107">
        <v>3.6392000000000002</v>
      </c>
      <c r="AG127" s="107">
        <v>3.8077000000000001</v>
      </c>
      <c r="AH127" s="107">
        <v>3.9773000000000001</v>
      </c>
      <c r="AI127" s="107">
        <v>4.1478999999999999</v>
      </c>
      <c r="AJ127" s="107">
        <v>4.3193000000000001</v>
      </c>
      <c r="AK127" s="107">
        <v>4.4913999999999996</v>
      </c>
      <c r="AL127" s="107">
        <v>4.6641000000000004</v>
      </c>
      <c r="AM127" s="107">
        <v>4.8372999999999999</v>
      </c>
      <c r="AN127" s="107">
        <v>5.0109000000000004</v>
      </c>
      <c r="AO127" s="107">
        <v>5.1848000000000001</v>
      </c>
      <c r="AP127" s="107">
        <v>5.3589000000000002</v>
      </c>
      <c r="AQ127" s="107">
        <v>5.5331000000000001</v>
      </c>
      <c r="AR127" s="107">
        <v>5.7073</v>
      </c>
      <c r="AS127" s="107">
        <v>5.8815</v>
      </c>
      <c r="AT127" s="107">
        <v>6.0556000000000001</v>
      </c>
      <c r="AU127" s="107">
        <v>6.2294999999999998</v>
      </c>
      <c r="AV127" s="107">
        <v>6.4031000000000002</v>
      </c>
      <c r="AW127" s="107">
        <v>6.5763999999999996</v>
      </c>
    </row>
    <row r="128" spans="1:49" x14ac:dyDescent="0.15">
      <c r="A128" s="107">
        <v>29</v>
      </c>
      <c r="B128" s="107">
        <v>4.7100000000000003E-2</v>
      </c>
      <c r="C128" s="107">
        <v>8.3099999999999993E-2</v>
      </c>
      <c r="D128" s="107">
        <v>0.12870000000000001</v>
      </c>
      <c r="E128" s="107">
        <v>0.18340000000000001</v>
      </c>
      <c r="F128" s="107">
        <v>0.24679999999999999</v>
      </c>
      <c r="G128" s="107">
        <v>0.31840000000000002</v>
      </c>
      <c r="H128" s="107">
        <v>0.39779999999999999</v>
      </c>
      <c r="I128" s="107">
        <v>0.48459999999999998</v>
      </c>
      <c r="J128" s="107">
        <v>0.57840000000000003</v>
      </c>
      <c r="K128" s="107">
        <v>0.67879999999999996</v>
      </c>
      <c r="L128" s="107">
        <v>0.78549999999999998</v>
      </c>
      <c r="M128" s="107">
        <v>0.8982</v>
      </c>
      <c r="N128" s="107">
        <v>1.0164</v>
      </c>
      <c r="O128" s="107">
        <v>1.1398999999999999</v>
      </c>
      <c r="P128" s="107">
        <v>1.2683</v>
      </c>
      <c r="Q128" s="107">
        <v>1.4013</v>
      </c>
      <c r="R128" s="107">
        <v>1.5387</v>
      </c>
      <c r="S128" s="107">
        <v>1.6801999999999999</v>
      </c>
      <c r="T128" s="107">
        <v>1.8254999999999999</v>
      </c>
      <c r="U128" s="107">
        <v>1.9743999999999999</v>
      </c>
      <c r="V128" s="107">
        <v>2.1265999999999998</v>
      </c>
      <c r="W128" s="107">
        <v>2.2818000000000001</v>
      </c>
      <c r="X128" s="107">
        <v>2.44</v>
      </c>
      <c r="Y128" s="107">
        <v>2.6006999999999998</v>
      </c>
      <c r="Z128" s="107">
        <v>2.7639999999999998</v>
      </c>
      <c r="AA128" s="107">
        <v>2.9295</v>
      </c>
      <c r="AB128" s="107">
        <v>3.097</v>
      </c>
      <c r="AC128" s="107">
        <v>3.2665000000000002</v>
      </c>
      <c r="AD128" s="107">
        <v>3.4377</v>
      </c>
      <c r="AE128" s="107">
        <v>3.6103999999999998</v>
      </c>
      <c r="AF128" s="107">
        <v>3.7846000000000002</v>
      </c>
      <c r="AG128" s="107">
        <v>3.96</v>
      </c>
      <c r="AH128" s="107">
        <v>4.1364999999999998</v>
      </c>
      <c r="AI128" s="107">
        <v>4.3140000000000001</v>
      </c>
      <c r="AJ128" s="107">
        <v>4.4923000000000002</v>
      </c>
      <c r="AK128" s="107">
        <v>4.6714000000000002</v>
      </c>
      <c r="AL128" s="107">
        <v>4.8510999999999997</v>
      </c>
      <c r="AM128" s="107">
        <v>5.0312999999999999</v>
      </c>
      <c r="AN128" s="107">
        <v>5.2118000000000002</v>
      </c>
      <c r="AO128" s="107">
        <v>5.3926999999999996</v>
      </c>
      <c r="AP128" s="107">
        <v>5.5738000000000003</v>
      </c>
      <c r="AQ128" s="107">
        <v>5.7549000000000001</v>
      </c>
      <c r="AR128" s="107">
        <v>5.9360999999999997</v>
      </c>
      <c r="AS128" s="107">
        <v>6.1172000000000004</v>
      </c>
      <c r="AT128" s="107">
        <v>6.2980999999999998</v>
      </c>
      <c r="AU128" s="107">
        <v>6.4787999999999997</v>
      </c>
      <c r="AV128" s="107">
        <v>6.6593</v>
      </c>
      <c r="AW128" s="107">
        <v>6.8392999999999997</v>
      </c>
    </row>
    <row r="129" spans="1:49" x14ac:dyDescent="0.15">
      <c r="A129" s="107">
        <v>30</v>
      </c>
      <c r="B129" s="107">
        <v>4.87E-2</v>
      </c>
      <c r="C129" s="107">
        <v>8.6099999999999996E-2</v>
      </c>
      <c r="D129" s="107">
        <v>0.1333</v>
      </c>
      <c r="E129" s="107">
        <v>0.19</v>
      </c>
      <c r="F129" s="107">
        <v>0.25559999999999999</v>
      </c>
      <c r="G129" s="107">
        <v>0.32979999999999998</v>
      </c>
      <c r="H129" s="107">
        <v>0.41220000000000001</v>
      </c>
      <c r="I129" s="107">
        <v>0.50219999999999998</v>
      </c>
      <c r="J129" s="107">
        <v>0.59950000000000003</v>
      </c>
      <c r="K129" s="107">
        <v>0.70369999999999999</v>
      </c>
      <c r="L129" s="107">
        <v>0.8145</v>
      </c>
      <c r="M129" s="107">
        <v>0.93140000000000001</v>
      </c>
      <c r="N129" s="107">
        <v>1.0541</v>
      </c>
      <c r="O129" s="107">
        <v>1.1822999999999999</v>
      </c>
      <c r="P129" s="107">
        <v>1.3156000000000001</v>
      </c>
      <c r="Q129" s="107">
        <v>1.4538</v>
      </c>
      <c r="R129" s="107">
        <v>1.5965</v>
      </c>
      <c r="S129" s="107">
        <v>1.7434000000000001</v>
      </c>
      <c r="T129" s="107">
        <v>1.8944000000000001</v>
      </c>
      <c r="U129" s="107">
        <v>2.0489999999999999</v>
      </c>
      <c r="V129" s="107">
        <v>2.2071999999999998</v>
      </c>
      <c r="W129" s="107">
        <v>2.3685</v>
      </c>
      <c r="X129" s="107">
        <v>2.5327999999999999</v>
      </c>
      <c r="Y129" s="107">
        <v>2.6999</v>
      </c>
      <c r="Z129" s="107">
        <v>2.8696000000000002</v>
      </c>
      <c r="AA129" s="107">
        <v>3.0415999999999999</v>
      </c>
      <c r="AB129" s="107">
        <v>3.2157</v>
      </c>
      <c r="AC129" s="107">
        <v>3.3919000000000001</v>
      </c>
      <c r="AD129" s="107">
        <v>3.5697999999999999</v>
      </c>
      <c r="AE129" s="107">
        <v>3.7492999999999999</v>
      </c>
      <c r="AF129" s="107">
        <v>3.9302999999999999</v>
      </c>
      <c r="AG129" s="107">
        <v>4.1125999999999996</v>
      </c>
      <c r="AH129" s="107">
        <v>4.2961</v>
      </c>
      <c r="AI129" s="107">
        <v>4.4805000000000001</v>
      </c>
      <c r="AJ129" s="107">
        <v>4.6658999999999997</v>
      </c>
      <c r="AK129" s="107">
        <v>4.8520000000000003</v>
      </c>
      <c r="AL129" s="107">
        <v>5.0387000000000004</v>
      </c>
      <c r="AM129" s="107">
        <v>5.2259000000000002</v>
      </c>
      <c r="AN129" s="107">
        <v>5.4135</v>
      </c>
      <c r="AO129" s="107">
        <v>5.6013999999999999</v>
      </c>
      <c r="AP129" s="107">
        <v>5.7895000000000003</v>
      </c>
      <c r="AQ129" s="107">
        <v>5.9776999999999996</v>
      </c>
      <c r="AR129" s="107">
        <v>6.1658999999999997</v>
      </c>
      <c r="AS129" s="107">
        <v>6.3539000000000003</v>
      </c>
      <c r="AT129" s="107">
        <v>6.5418000000000003</v>
      </c>
      <c r="AU129" s="107">
        <v>6.7294</v>
      </c>
      <c r="AV129" s="107">
        <v>6.9166999999999996</v>
      </c>
      <c r="AW129" s="107">
        <v>7.1036000000000001</v>
      </c>
    </row>
    <row r="130" spans="1:49" x14ac:dyDescent="0.15">
      <c r="A130" s="107">
        <v>31</v>
      </c>
      <c r="B130" s="107">
        <v>5.04E-2</v>
      </c>
      <c r="C130" s="107">
        <v>8.8999999999999996E-2</v>
      </c>
      <c r="D130" s="107">
        <v>0.13789999999999999</v>
      </c>
      <c r="E130" s="107">
        <v>0.19650000000000001</v>
      </c>
      <c r="F130" s="107">
        <v>0.26450000000000001</v>
      </c>
      <c r="G130" s="107">
        <v>0.34129999999999999</v>
      </c>
      <c r="H130" s="107">
        <v>0.42659999999999998</v>
      </c>
      <c r="I130" s="107">
        <v>0.51980000000000004</v>
      </c>
      <c r="J130" s="107">
        <v>0.62060000000000004</v>
      </c>
      <c r="K130" s="107">
        <v>0.72860000000000003</v>
      </c>
      <c r="L130" s="107">
        <v>0.84340000000000004</v>
      </c>
      <c r="M130" s="107">
        <v>0.96460000000000001</v>
      </c>
      <c r="N130" s="107">
        <v>1.0918000000000001</v>
      </c>
      <c r="O130" s="107">
        <v>1.2246999999999999</v>
      </c>
      <c r="P130" s="107">
        <v>1.363</v>
      </c>
      <c r="Q130" s="107">
        <v>1.5063</v>
      </c>
      <c r="R130" s="107">
        <v>1.6543000000000001</v>
      </c>
      <c r="S130" s="107">
        <v>1.8068</v>
      </c>
      <c r="T130" s="107">
        <v>1.9634</v>
      </c>
      <c r="U130" s="107">
        <v>2.1238000000000001</v>
      </c>
      <c r="V130" s="107">
        <v>2.2879</v>
      </c>
      <c r="W130" s="107">
        <v>2.4552999999999998</v>
      </c>
      <c r="X130" s="107">
        <v>2.6259000000000001</v>
      </c>
      <c r="Y130" s="107">
        <v>2.7993000000000001</v>
      </c>
      <c r="Z130" s="107">
        <v>2.9754</v>
      </c>
      <c r="AA130" s="107">
        <v>3.1539000000000001</v>
      </c>
      <c r="AB130" s="107">
        <v>3.3347000000000002</v>
      </c>
      <c r="AC130" s="107">
        <v>3.5175000000000001</v>
      </c>
      <c r="AD130" s="107">
        <v>3.7021999999999999</v>
      </c>
      <c r="AE130" s="107">
        <v>3.8885999999999998</v>
      </c>
      <c r="AF130" s="107">
        <v>4.0765000000000002</v>
      </c>
      <c r="AG130" s="107">
        <v>4.2656999999999998</v>
      </c>
      <c r="AH130" s="107">
        <v>4.4561000000000002</v>
      </c>
      <c r="AI130" s="107">
        <v>4.6475999999999997</v>
      </c>
      <c r="AJ130" s="107">
        <v>4.84</v>
      </c>
      <c r="AK130" s="107">
        <v>5.0331999999999999</v>
      </c>
      <c r="AL130" s="107">
        <v>5.2270000000000003</v>
      </c>
      <c r="AM130" s="107">
        <v>5.4212999999999996</v>
      </c>
      <c r="AN130" s="107">
        <v>5.6159999999999997</v>
      </c>
      <c r="AO130" s="107">
        <v>5.8109999999999999</v>
      </c>
      <c r="AP130" s="107">
        <v>6.0061</v>
      </c>
      <c r="AQ130" s="107">
        <v>6.2013999999999996</v>
      </c>
      <c r="AR130" s="107">
        <v>6.3966000000000003</v>
      </c>
      <c r="AS130" s="107">
        <v>6.5915999999999997</v>
      </c>
      <c r="AT130" s="107">
        <v>6.7865000000000002</v>
      </c>
      <c r="AU130" s="107">
        <v>6.9810999999999996</v>
      </c>
      <c r="AV130" s="107">
        <v>7.1753</v>
      </c>
      <c r="AW130" s="107">
        <v>7.3689999999999998</v>
      </c>
    </row>
    <row r="131" spans="1:49" x14ac:dyDescent="0.15">
      <c r="A131" s="107">
        <v>32</v>
      </c>
      <c r="B131" s="107">
        <v>5.1999999999999998E-2</v>
      </c>
      <c r="C131" s="107">
        <v>9.1999999999999998E-2</v>
      </c>
      <c r="D131" s="107">
        <v>0.14249999999999999</v>
      </c>
      <c r="E131" s="107">
        <v>0.2031</v>
      </c>
      <c r="F131" s="107">
        <v>0.27339999999999998</v>
      </c>
      <c r="G131" s="107">
        <v>0.3528</v>
      </c>
      <c r="H131" s="107">
        <v>0.441</v>
      </c>
      <c r="I131" s="107">
        <v>0.53749999999999998</v>
      </c>
      <c r="J131" s="107">
        <v>0.64180000000000004</v>
      </c>
      <c r="K131" s="107">
        <v>0.75360000000000005</v>
      </c>
      <c r="L131" s="107">
        <v>0.87239999999999995</v>
      </c>
      <c r="M131" s="107">
        <v>0.99780000000000002</v>
      </c>
      <c r="N131" s="107">
        <v>1.1294999999999999</v>
      </c>
      <c r="O131" s="107">
        <v>1.2672000000000001</v>
      </c>
      <c r="P131" s="107">
        <v>1.4104000000000001</v>
      </c>
      <c r="Q131" s="107">
        <v>1.5588</v>
      </c>
      <c r="R131" s="107">
        <v>1.7121999999999999</v>
      </c>
      <c r="S131" s="107">
        <v>1.8701000000000001</v>
      </c>
      <c r="T131" s="107">
        <v>2.0324</v>
      </c>
      <c r="U131" s="107">
        <v>2.1987000000000001</v>
      </c>
      <c r="V131" s="107">
        <v>2.3687</v>
      </c>
      <c r="W131" s="107">
        <v>2.5423</v>
      </c>
      <c r="X131" s="107">
        <v>2.7189999999999999</v>
      </c>
      <c r="Y131" s="107">
        <v>2.8988</v>
      </c>
      <c r="Z131" s="107">
        <v>3.0813999999999999</v>
      </c>
      <c r="AA131" s="107">
        <v>3.2664</v>
      </c>
      <c r="AB131" s="107">
        <v>3.4539</v>
      </c>
      <c r="AC131" s="107">
        <v>3.6434000000000002</v>
      </c>
      <c r="AD131" s="107">
        <v>3.8349000000000002</v>
      </c>
      <c r="AE131" s="107">
        <v>4.0281000000000002</v>
      </c>
      <c r="AF131" s="107">
        <v>4.2229000000000001</v>
      </c>
      <c r="AG131" s="107">
        <v>4.4192</v>
      </c>
      <c r="AH131" s="107">
        <v>4.6166</v>
      </c>
      <c r="AI131" s="107">
        <v>4.8151000000000002</v>
      </c>
      <c r="AJ131" s="107">
        <v>5.0145999999999997</v>
      </c>
      <c r="AK131" s="107">
        <v>5.2149000000000001</v>
      </c>
      <c r="AL131" s="107">
        <v>5.4157999999999999</v>
      </c>
      <c r="AM131" s="107">
        <v>5.6172000000000004</v>
      </c>
      <c r="AN131" s="107">
        <v>5.8190999999999997</v>
      </c>
      <c r="AO131" s="107">
        <v>6.0212000000000003</v>
      </c>
      <c r="AP131" s="107">
        <v>6.2234999999999996</v>
      </c>
      <c r="AQ131" s="107">
        <v>6.4257999999999997</v>
      </c>
      <c r="AR131" s="107">
        <v>6.6280999999999999</v>
      </c>
      <c r="AS131" s="107">
        <v>6.8303000000000003</v>
      </c>
      <c r="AT131" s="107">
        <v>7.0321999999999996</v>
      </c>
      <c r="AU131" s="107">
        <v>7.2337999999999996</v>
      </c>
      <c r="AV131" s="107">
        <v>7.4349999999999996</v>
      </c>
      <c r="AW131" s="107">
        <v>7.6356999999999999</v>
      </c>
    </row>
    <row r="132" spans="1:49" x14ac:dyDescent="0.15">
      <c r="A132" s="107">
        <v>33</v>
      </c>
      <c r="B132" s="107">
        <v>5.3699999999999998E-2</v>
      </c>
      <c r="C132" s="107">
        <v>9.4899999999999998E-2</v>
      </c>
      <c r="D132" s="107">
        <v>0.14699999999999999</v>
      </c>
      <c r="E132" s="107">
        <v>0.2097</v>
      </c>
      <c r="F132" s="107">
        <v>0.28220000000000001</v>
      </c>
      <c r="G132" s="107">
        <v>0.36430000000000001</v>
      </c>
      <c r="H132" s="107">
        <v>0.45540000000000003</v>
      </c>
      <c r="I132" s="107">
        <v>0.55510000000000004</v>
      </c>
      <c r="J132" s="107">
        <v>0.66290000000000004</v>
      </c>
      <c r="K132" s="107">
        <v>0.77849999999999997</v>
      </c>
      <c r="L132" s="107">
        <v>0.90129999999999999</v>
      </c>
      <c r="M132" s="107">
        <v>1.0309999999999999</v>
      </c>
      <c r="N132" s="107">
        <v>1.1673</v>
      </c>
      <c r="O132" s="107">
        <v>1.3097000000000001</v>
      </c>
      <c r="P132" s="107">
        <v>1.4578</v>
      </c>
      <c r="Q132" s="107">
        <v>1.6113999999999999</v>
      </c>
      <c r="R132" s="107">
        <v>1.7701</v>
      </c>
      <c r="S132" s="107">
        <v>1.9336</v>
      </c>
      <c r="T132" s="107">
        <v>2.1015000000000001</v>
      </c>
      <c r="U132" s="107">
        <v>2.2736000000000001</v>
      </c>
      <c r="V132" s="107">
        <v>2.4497</v>
      </c>
      <c r="W132" s="107">
        <v>2.6293000000000002</v>
      </c>
      <c r="X132" s="107">
        <v>2.8123</v>
      </c>
      <c r="Y132" s="107">
        <v>2.9984999999999999</v>
      </c>
      <c r="Z132" s="107">
        <v>3.1875</v>
      </c>
      <c r="AA132" s="107">
        <v>3.3792</v>
      </c>
      <c r="AB132" s="107">
        <v>3.5733000000000001</v>
      </c>
      <c r="AC132" s="107">
        <v>3.7696000000000001</v>
      </c>
      <c r="AD132" s="107">
        <v>3.9679000000000002</v>
      </c>
      <c r="AE132" s="107">
        <v>4.1680000000000001</v>
      </c>
      <c r="AF132" s="107">
        <v>4.3697999999999997</v>
      </c>
      <c r="AG132" s="107">
        <v>4.5730000000000004</v>
      </c>
      <c r="AH132" s="107">
        <v>4.7774999999999999</v>
      </c>
      <c r="AI132" s="107">
        <v>4.9831000000000003</v>
      </c>
      <c r="AJ132" s="107">
        <v>5.1897000000000002</v>
      </c>
      <c r="AK132" s="107">
        <v>5.3971</v>
      </c>
      <c r="AL132" s="107">
        <v>5.6051000000000002</v>
      </c>
      <c r="AM132" s="107">
        <v>5.8137999999999996</v>
      </c>
      <c r="AN132" s="107">
        <v>6.0228000000000002</v>
      </c>
      <c r="AO132" s="107">
        <v>6.2321</v>
      </c>
      <c r="AP132" s="107">
        <v>6.4414999999999996</v>
      </c>
      <c r="AQ132" s="107">
        <v>6.6509999999999998</v>
      </c>
      <c r="AR132" s="107">
        <v>6.8605</v>
      </c>
      <c r="AS132" s="107">
        <v>7.0697999999999999</v>
      </c>
      <c r="AT132" s="107">
        <v>7.2788000000000004</v>
      </c>
      <c r="AU132" s="107">
        <v>7.4874000000000001</v>
      </c>
      <c r="AV132" s="107">
        <v>7.6957000000000004</v>
      </c>
      <c r="AW132" s="107">
        <v>7.9034000000000004</v>
      </c>
    </row>
    <row r="133" spans="1:49" x14ac:dyDescent="0.15">
      <c r="A133" s="107">
        <v>34</v>
      </c>
      <c r="B133" s="107">
        <v>5.5399999999999998E-2</v>
      </c>
      <c r="C133" s="107">
        <v>9.7799999999999998E-2</v>
      </c>
      <c r="D133" s="107">
        <v>0.15160000000000001</v>
      </c>
      <c r="E133" s="107">
        <v>0.2162</v>
      </c>
      <c r="F133" s="107">
        <v>0.29110000000000003</v>
      </c>
      <c r="G133" s="107">
        <v>0.37580000000000002</v>
      </c>
      <c r="H133" s="107">
        <v>0.4698</v>
      </c>
      <c r="I133" s="107">
        <v>0.57279999999999998</v>
      </c>
      <c r="J133" s="107">
        <v>0.68410000000000004</v>
      </c>
      <c r="K133" s="107">
        <v>0.8034</v>
      </c>
      <c r="L133" s="107">
        <v>0.93030000000000002</v>
      </c>
      <c r="M133" s="107">
        <v>1.0643</v>
      </c>
      <c r="N133" s="107">
        <v>1.2051000000000001</v>
      </c>
      <c r="O133" s="107">
        <v>1.3522000000000001</v>
      </c>
      <c r="P133" s="107">
        <v>1.5053000000000001</v>
      </c>
      <c r="Q133" s="107">
        <v>1.6639999999999999</v>
      </c>
      <c r="R133" s="107">
        <v>1.8281000000000001</v>
      </c>
      <c r="S133" s="107">
        <v>1.9971000000000001</v>
      </c>
      <c r="T133" s="107">
        <v>2.1707000000000001</v>
      </c>
      <c r="U133" s="107">
        <v>2.3487</v>
      </c>
      <c r="V133" s="107">
        <v>2.5306999999999999</v>
      </c>
      <c r="W133" s="107">
        <v>2.7164999999999999</v>
      </c>
      <c r="X133" s="107">
        <v>2.9058000000000002</v>
      </c>
      <c r="Y133" s="107">
        <v>3.0983000000000001</v>
      </c>
      <c r="Z133" s="107">
        <v>3.2938000000000001</v>
      </c>
      <c r="AA133" s="107">
        <v>3.4921000000000002</v>
      </c>
      <c r="AB133" s="107">
        <v>3.6928000000000001</v>
      </c>
      <c r="AC133" s="107">
        <v>3.8959000000000001</v>
      </c>
      <c r="AD133" s="107">
        <v>4.1010999999999997</v>
      </c>
      <c r="AE133" s="107">
        <v>4.3080999999999996</v>
      </c>
      <c r="AF133" s="107">
        <v>4.5168999999999997</v>
      </c>
      <c r="AG133" s="107">
        <v>4.7271000000000001</v>
      </c>
      <c r="AH133" s="107">
        <v>4.9386999999999999</v>
      </c>
      <c r="AI133" s="107">
        <v>5.1513999999999998</v>
      </c>
      <c r="AJ133" s="107">
        <v>5.3651999999999997</v>
      </c>
      <c r="AK133" s="107">
        <v>5.5796999999999999</v>
      </c>
      <c r="AL133" s="107">
        <v>5.7949999999999999</v>
      </c>
      <c r="AM133" s="107">
        <v>6.0107999999999997</v>
      </c>
      <c r="AN133" s="107">
        <v>6.2270000000000003</v>
      </c>
      <c r="AO133" s="107">
        <v>6.4436</v>
      </c>
      <c r="AP133" s="107">
        <v>6.6601999999999997</v>
      </c>
      <c r="AQ133" s="107">
        <v>6.8769</v>
      </c>
      <c r="AR133" s="107">
        <v>7.0936000000000003</v>
      </c>
      <c r="AS133" s="107">
        <v>7.31</v>
      </c>
      <c r="AT133" s="107">
        <v>7.5262000000000002</v>
      </c>
      <c r="AU133" s="107">
        <v>7.742</v>
      </c>
      <c r="AV133" s="107">
        <v>7.9573</v>
      </c>
      <c r="AW133" s="107">
        <v>8.1720000000000006</v>
      </c>
    </row>
    <row r="134" spans="1:49" x14ac:dyDescent="0.15">
      <c r="A134" s="107">
        <v>35</v>
      </c>
      <c r="B134" s="107">
        <v>5.7000000000000002E-2</v>
      </c>
      <c r="C134" s="107">
        <v>0.1008</v>
      </c>
      <c r="D134" s="107">
        <v>0.15620000000000001</v>
      </c>
      <c r="E134" s="107">
        <v>0.2228</v>
      </c>
      <c r="F134" s="107">
        <v>0.3</v>
      </c>
      <c r="G134" s="107">
        <v>0.38729999999999998</v>
      </c>
      <c r="H134" s="107">
        <v>0.48430000000000001</v>
      </c>
      <c r="I134" s="107">
        <v>0.59040000000000004</v>
      </c>
      <c r="J134" s="107">
        <v>0.70530000000000004</v>
      </c>
      <c r="K134" s="107">
        <v>0.82840000000000003</v>
      </c>
      <c r="L134" s="107">
        <v>0.95930000000000004</v>
      </c>
      <c r="M134" s="107">
        <v>1.0975999999999999</v>
      </c>
      <c r="N134" s="107">
        <v>1.2428999999999999</v>
      </c>
      <c r="O134" s="107">
        <v>1.3947000000000001</v>
      </c>
      <c r="P134" s="107">
        <v>1.5528</v>
      </c>
      <c r="Q134" s="107">
        <v>1.7166999999999999</v>
      </c>
      <c r="R134" s="107">
        <v>1.8861000000000001</v>
      </c>
      <c r="S134" s="107">
        <v>2.0606</v>
      </c>
      <c r="T134" s="107">
        <v>2.2399</v>
      </c>
      <c r="U134" s="107">
        <v>2.4238</v>
      </c>
      <c r="V134" s="107">
        <v>2.6118000000000001</v>
      </c>
      <c r="W134" s="107">
        <v>2.8037999999999998</v>
      </c>
      <c r="X134" s="107">
        <v>2.9992999999999999</v>
      </c>
      <c r="Y134" s="107">
        <v>3.1981999999999999</v>
      </c>
      <c r="Z134" s="107">
        <v>3.4003000000000001</v>
      </c>
      <c r="AA134" s="107">
        <v>3.6051000000000002</v>
      </c>
      <c r="AB134" s="107">
        <v>3.8126000000000002</v>
      </c>
      <c r="AC134" s="107">
        <v>4.0225</v>
      </c>
      <c r="AD134" s="107">
        <v>4.2344999999999997</v>
      </c>
      <c r="AE134" s="107">
        <v>4.4485000000000001</v>
      </c>
      <c r="AF134" s="107">
        <v>4.6642000000000001</v>
      </c>
      <c r="AG134" s="107">
        <v>4.8815999999999997</v>
      </c>
      <c r="AH134" s="107">
        <v>5.1002000000000001</v>
      </c>
      <c r="AI134" s="107">
        <v>5.3201000000000001</v>
      </c>
      <c r="AJ134" s="107">
        <v>5.5410000000000004</v>
      </c>
      <c r="AK134" s="107">
        <v>5.7628000000000004</v>
      </c>
      <c r="AL134" s="107">
        <v>5.9852999999999996</v>
      </c>
      <c r="AM134" s="107">
        <v>6.2084000000000001</v>
      </c>
      <c r="AN134" s="107">
        <v>6.4318</v>
      </c>
      <c r="AO134" s="107">
        <v>6.6555999999999997</v>
      </c>
      <c r="AP134" s="107">
        <v>6.8795000000000002</v>
      </c>
      <c r="AQ134" s="107">
        <v>7.1035000000000004</v>
      </c>
      <c r="AR134" s="107">
        <v>7.3273999999999999</v>
      </c>
      <c r="AS134" s="107">
        <v>7.5510999999999999</v>
      </c>
      <c r="AT134" s="107">
        <v>7.7744</v>
      </c>
      <c r="AU134" s="107">
        <v>7.9973999999999998</v>
      </c>
      <c r="AV134" s="107">
        <v>8.2197999999999993</v>
      </c>
      <c r="AW134" s="107">
        <v>8.4417000000000009</v>
      </c>
    </row>
    <row r="135" spans="1:49" ht="14.25" x14ac:dyDescent="0.15">
      <c r="A135" s="104" t="s">
        <v>40</v>
      </c>
      <c r="B135" s="105" t="s">
        <v>58</v>
      </c>
      <c r="C135" s="106" t="s">
        <v>59</v>
      </c>
      <c r="F135" s="107" t="s">
        <v>43</v>
      </c>
      <c r="L135" s="107">
        <v>0</v>
      </c>
    </row>
    <row r="136" spans="1:49" ht="14.25" x14ac:dyDescent="0.15">
      <c r="A136" s="109" t="s">
        <v>46</v>
      </c>
      <c r="B136" s="105">
        <v>6</v>
      </c>
      <c r="C136" s="107">
        <v>8</v>
      </c>
      <c r="D136" s="107">
        <v>10</v>
      </c>
      <c r="E136" s="107">
        <v>12</v>
      </c>
      <c r="F136" s="105">
        <v>14</v>
      </c>
      <c r="G136" s="107">
        <v>16</v>
      </c>
      <c r="H136" s="107">
        <v>18</v>
      </c>
      <c r="I136" s="107">
        <v>20</v>
      </c>
      <c r="J136" s="105">
        <v>22</v>
      </c>
      <c r="K136" s="107">
        <v>24</v>
      </c>
      <c r="L136" s="107">
        <v>26</v>
      </c>
      <c r="M136" s="107">
        <v>28</v>
      </c>
      <c r="N136" s="105">
        <v>30</v>
      </c>
      <c r="O136" s="107">
        <v>32</v>
      </c>
      <c r="P136" s="107">
        <v>34</v>
      </c>
      <c r="Q136" s="105">
        <v>36</v>
      </c>
      <c r="R136" s="107">
        <v>38</v>
      </c>
      <c r="S136" s="107">
        <v>40</v>
      </c>
      <c r="T136" s="107">
        <v>42</v>
      </c>
      <c r="U136" s="105">
        <v>44</v>
      </c>
      <c r="V136" s="107">
        <v>46</v>
      </c>
      <c r="W136" s="107">
        <v>48</v>
      </c>
      <c r="X136" s="107">
        <v>50</v>
      </c>
      <c r="Y136" s="105">
        <v>52</v>
      </c>
      <c r="Z136" s="107">
        <v>54</v>
      </c>
      <c r="AA136" s="107">
        <v>56</v>
      </c>
      <c r="AB136" s="107">
        <v>58</v>
      </c>
      <c r="AC136" s="105">
        <v>60</v>
      </c>
      <c r="AD136" s="107">
        <v>62</v>
      </c>
      <c r="AE136" s="105">
        <v>64</v>
      </c>
      <c r="AF136" s="107">
        <v>66</v>
      </c>
      <c r="AG136" s="107">
        <v>68</v>
      </c>
      <c r="AH136" s="107">
        <v>70</v>
      </c>
      <c r="AI136" s="105">
        <v>72</v>
      </c>
      <c r="AJ136" s="105">
        <v>74</v>
      </c>
      <c r="AK136" s="107">
        <v>76</v>
      </c>
      <c r="AL136" s="107">
        <v>78</v>
      </c>
      <c r="AM136" s="107">
        <v>80</v>
      </c>
      <c r="AN136" s="105">
        <v>82</v>
      </c>
      <c r="AO136" s="107">
        <v>84</v>
      </c>
      <c r="AP136" s="107">
        <v>86</v>
      </c>
      <c r="AQ136" s="105">
        <v>88</v>
      </c>
      <c r="AR136" s="107">
        <v>90</v>
      </c>
      <c r="AS136" s="107">
        <v>92</v>
      </c>
      <c r="AT136" s="107">
        <v>94</v>
      </c>
      <c r="AU136" s="105">
        <v>96</v>
      </c>
      <c r="AV136" s="107">
        <v>98</v>
      </c>
      <c r="AW136" s="107">
        <v>100</v>
      </c>
    </row>
    <row r="137" spans="1:49" ht="14.25" x14ac:dyDescent="0.15">
      <c r="A137" s="109"/>
      <c r="B137" s="105"/>
      <c r="F137" s="105"/>
      <c r="J137" s="105"/>
      <c r="N137" s="105"/>
      <c r="Q137" s="105"/>
      <c r="U137" s="105"/>
      <c r="Y137" s="105"/>
      <c r="AC137" s="105"/>
      <c r="AE137" s="105"/>
      <c r="AI137" s="105"/>
      <c r="AJ137" s="105"/>
      <c r="AN137" s="105"/>
      <c r="AQ137" s="105"/>
      <c r="AU137" s="105"/>
    </row>
    <row r="138" spans="1:49" x14ac:dyDescent="0.15">
      <c r="A138" s="107">
        <v>3</v>
      </c>
    </row>
    <row r="139" spans="1:49" x14ac:dyDescent="0.15">
      <c r="A139" s="107">
        <v>4</v>
      </c>
    </row>
    <row r="140" spans="1:49" x14ac:dyDescent="0.15">
      <c r="A140" s="107">
        <v>5</v>
      </c>
      <c r="B140" s="107">
        <v>7.7000000000000002E-3</v>
      </c>
      <c r="C140" s="107">
        <v>1.32E-2</v>
      </c>
      <c r="D140" s="107">
        <v>1.9900000000000001E-2</v>
      </c>
      <c r="E140" s="107">
        <v>2.7900000000000001E-2</v>
      </c>
      <c r="F140" s="107">
        <v>3.6999999999999998E-2</v>
      </c>
      <c r="G140" s="107">
        <v>4.7199999999999999E-2</v>
      </c>
      <c r="H140" s="107">
        <v>5.8400000000000001E-2</v>
      </c>
      <c r="I140" s="107">
        <v>7.0499999999999993E-2</v>
      </c>
      <c r="J140" s="107">
        <v>8.3699999999999997E-2</v>
      </c>
      <c r="K140" s="107">
        <v>9.7699999999999995E-2</v>
      </c>
      <c r="L140" s="107">
        <v>0.11260000000000001</v>
      </c>
      <c r="M140" s="107">
        <v>0.12839999999999999</v>
      </c>
      <c r="N140" s="107">
        <v>0.1449</v>
      </c>
      <c r="O140" s="107">
        <v>0.1623</v>
      </c>
      <c r="P140" s="107">
        <v>0.18049999999999999</v>
      </c>
      <c r="Q140" s="107">
        <v>0.19950000000000001</v>
      </c>
      <c r="R140" s="107">
        <v>0.21920000000000001</v>
      </c>
      <c r="S140" s="107">
        <v>0.2397</v>
      </c>
      <c r="T140" s="107">
        <v>0.26090000000000002</v>
      </c>
      <c r="U140" s="107">
        <v>0.28289999999999998</v>
      </c>
      <c r="V140" s="107">
        <v>0.30549999999999999</v>
      </c>
      <c r="W140" s="107">
        <v>0.32890000000000003</v>
      </c>
      <c r="X140" s="107">
        <v>0.35310000000000002</v>
      </c>
      <c r="Y140" s="107">
        <v>0.37790000000000001</v>
      </c>
      <c r="Z140" s="107">
        <v>0.40339999999999998</v>
      </c>
      <c r="AA140" s="107">
        <v>0.42970000000000003</v>
      </c>
      <c r="AB140" s="107">
        <v>0.45660000000000001</v>
      </c>
      <c r="AC140" s="107">
        <v>0.48430000000000001</v>
      </c>
      <c r="AD140" s="107">
        <v>0.51270000000000004</v>
      </c>
      <c r="AE140" s="107">
        <v>0.54179999999999995</v>
      </c>
      <c r="AF140" s="107">
        <v>0.5716</v>
      </c>
      <c r="AG140" s="107">
        <v>0.60219999999999996</v>
      </c>
      <c r="AH140" s="107">
        <v>0.63339999999999996</v>
      </c>
      <c r="AI140" s="107">
        <v>0.66549999999999998</v>
      </c>
      <c r="AJ140" s="107">
        <v>0.69820000000000004</v>
      </c>
      <c r="AK140" s="107">
        <v>0.73170000000000002</v>
      </c>
      <c r="AL140" s="107">
        <v>0.76600000000000001</v>
      </c>
      <c r="AM140" s="107">
        <v>0.80100000000000005</v>
      </c>
      <c r="AN140" s="107">
        <v>0.83679999999999999</v>
      </c>
      <c r="AO140" s="107">
        <v>0.87339999999999995</v>
      </c>
      <c r="AP140" s="107">
        <v>0.91069999999999995</v>
      </c>
      <c r="AQ140" s="107">
        <v>0.94889999999999997</v>
      </c>
      <c r="AR140" s="107">
        <v>0.9879</v>
      </c>
      <c r="AS140" s="107">
        <v>1.0277000000000001</v>
      </c>
      <c r="AT140" s="107">
        <v>1.0683</v>
      </c>
      <c r="AU140" s="107">
        <v>1.1096999999999999</v>
      </c>
      <c r="AV140" s="107">
        <v>1.1520999999999999</v>
      </c>
      <c r="AW140" s="107">
        <v>1.1952</v>
      </c>
    </row>
    <row r="141" spans="1:49" x14ac:dyDescent="0.15">
      <c r="A141" s="107">
        <v>6</v>
      </c>
      <c r="B141" s="107">
        <v>9.2999999999999992E-3</v>
      </c>
      <c r="C141" s="107">
        <v>1.6E-2</v>
      </c>
      <c r="D141" s="107">
        <v>2.4299999999999999E-2</v>
      </c>
      <c r="E141" s="107">
        <v>3.4000000000000002E-2</v>
      </c>
      <c r="F141" s="107">
        <v>4.5199999999999997E-2</v>
      </c>
      <c r="G141" s="107">
        <v>5.7799999999999997E-2</v>
      </c>
      <c r="H141" s="107">
        <v>7.1599999999999997E-2</v>
      </c>
      <c r="I141" s="107">
        <v>8.6699999999999999E-2</v>
      </c>
      <c r="J141" s="107">
        <v>0.10299999999999999</v>
      </c>
      <c r="K141" s="107">
        <v>0.12039999999999999</v>
      </c>
      <c r="L141" s="107">
        <v>0.13900000000000001</v>
      </c>
      <c r="M141" s="107">
        <v>0.15859999999999999</v>
      </c>
      <c r="N141" s="107">
        <v>0.17929999999999999</v>
      </c>
      <c r="O141" s="107">
        <v>0.20100000000000001</v>
      </c>
      <c r="P141" s="107">
        <v>0.2238</v>
      </c>
      <c r="Q141" s="107">
        <v>0.2475</v>
      </c>
      <c r="R141" s="107">
        <v>0.27210000000000001</v>
      </c>
      <c r="S141" s="107">
        <v>0.29770000000000002</v>
      </c>
      <c r="T141" s="107">
        <v>0.32429999999999998</v>
      </c>
      <c r="U141" s="107">
        <v>0.35170000000000001</v>
      </c>
      <c r="V141" s="107">
        <v>0.38009999999999999</v>
      </c>
      <c r="W141" s="107">
        <v>0.4093</v>
      </c>
      <c r="X141" s="107">
        <v>0.43940000000000001</v>
      </c>
      <c r="Y141" s="107">
        <v>0.47039999999999998</v>
      </c>
      <c r="Z141" s="107">
        <v>0.50229999999999997</v>
      </c>
      <c r="AA141" s="107">
        <v>0.53500000000000003</v>
      </c>
      <c r="AB141" s="107">
        <v>0.56850000000000001</v>
      </c>
      <c r="AC141" s="107">
        <v>0.60299999999999998</v>
      </c>
      <c r="AD141" s="107">
        <v>0.63829999999999998</v>
      </c>
      <c r="AE141" s="107">
        <v>0.6744</v>
      </c>
      <c r="AF141" s="107">
        <v>0.71140000000000003</v>
      </c>
      <c r="AG141" s="107">
        <v>0.74919999999999998</v>
      </c>
      <c r="AH141" s="107">
        <v>0.78790000000000004</v>
      </c>
      <c r="AI141" s="107">
        <v>0.82740000000000002</v>
      </c>
      <c r="AJ141" s="107">
        <v>0.86780000000000002</v>
      </c>
      <c r="AK141" s="107">
        <v>0.90900000000000003</v>
      </c>
      <c r="AL141" s="107">
        <v>0.95109999999999995</v>
      </c>
      <c r="AM141" s="107">
        <v>0.99409999999999998</v>
      </c>
      <c r="AN141" s="107">
        <v>1.038</v>
      </c>
      <c r="AO141" s="107">
        <v>1.0827</v>
      </c>
      <c r="AP141" s="107">
        <v>1.1283000000000001</v>
      </c>
      <c r="AQ141" s="107">
        <v>1.1748000000000001</v>
      </c>
      <c r="AR141" s="107">
        <v>1.2222</v>
      </c>
      <c r="AS141" s="107">
        <v>1.2705</v>
      </c>
      <c r="AT141" s="107">
        <v>1.3197000000000001</v>
      </c>
      <c r="AU141" s="107">
        <v>1.3697999999999999</v>
      </c>
      <c r="AV141" s="107">
        <v>1.4209000000000001</v>
      </c>
      <c r="AW141" s="107">
        <v>1.4729000000000001</v>
      </c>
    </row>
    <row r="142" spans="1:49" x14ac:dyDescent="0.15">
      <c r="A142" s="107">
        <v>7</v>
      </c>
      <c r="B142" s="107">
        <v>1.0999999999999999E-2</v>
      </c>
      <c r="C142" s="107">
        <v>1.89E-2</v>
      </c>
      <c r="D142" s="107">
        <v>2.86E-2</v>
      </c>
      <c r="E142" s="107">
        <v>4.02E-2</v>
      </c>
      <c r="F142" s="107">
        <v>5.3499999999999999E-2</v>
      </c>
      <c r="G142" s="107">
        <v>6.8400000000000002E-2</v>
      </c>
      <c r="H142" s="107">
        <v>8.4900000000000003E-2</v>
      </c>
      <c r="I142" s="107">
        <v>0.10290000000000001</v>
      </c>
      <c r="J142" s="107">
        <v>0.12239999999999999</v>
      </c>
      <c r="K142" s="107">
        <v>0.14330000000000001</v>
      </c>
      <c r="L142" s="107">
        <v>0.16550000000000001</v>
      </c>
      <c r="M142" s="107">
        <v>0.18909999999999999</v>
      </c>
      <c r="N142" s="107">
        <v>0.214</v>
      </c>
      <c r="O142" s="107">
        <v>0.24010000000000001</v>
      </c>
      <c r="P142" s="107">
        <v>0.26750000000000002</v>
      </c>
      <c r="Q142" s="107">
        <v>0.29599999999999999</v>
      </c>
      <c r="R142" s="107">
        <v>0.32569999999999999</v>
      </c>
      <c r="S142" s="107">
        <v>0.35659999999999997</v>
      </c>
      <c r="T142" s="107">
        <v>0.38850000000000001</v>
      </c>
      <c r="U142" s="107">
        <v>0.42159999999999997</v>
      </c>
      <c r="V142" s="107">
        <v>0.45579999999999998</v>
      </c>
      <c r="W142" s="107">
        <v>0.49109999999999998</v>
      </c>
      <c r="X142" s="107">
        <v>0.52739999999999998</v>
      </c>
      <c r="Y142" s="107">
        <v>0.56469999999999998</v>
      </c>
      <c r="Z142" s="107">
        <v>0.60309999999999997</v>
      </c>
      <c r="AA142" s="107">
        <v>0.64249999999999996</v>
      </c>
      <c r="AB142" s="107">
        <v>0.68289999999999995</v>
      </c>
      <c r="AC142" s="107">
        <v>0.72440000000000004</v>
      </c>
      <c r="AD142" s="107">
        <v>0.76680000000000004</v>
      </c>
      <c r="AE142" s="107">
        <v>0.81020000000000003</v>
      </c>
      <c r="AF142" s="107">
        <v>0.85460000000000003</v>
      </c>
      <c r="AG142" s="107">
        <v>0.9</v>
      </c>
      <c r="AH142" s="107">
        <v>0.94640000000000002</v>
      </c>
      <c r="AI142" s="107">
        <v>0.99380000000000002</v>
      </c>
      <c r="AJ142" s="107">
        <v>1.0421</v>
      </c>
      <c r="AK142" s="107">
        <v>1.0914999999999999</v>
      </c>
      <c r="AL142" s="107">
        <v>1.1417999999999999</v>
      </c>
      <c r="AM142" s="107">
        <v>1.1930000000000001</v>
      </c>
      <c r="AN142" s="107">
        <v>1.2453000000000001</v>
      </c>
      <c r="AO142" s="107">
        <v>1.2986</v>
      </c>
      <c r="AP142" s="107">
        <v>1.3528</v>
      </c>
      <c r="AQ142" s="107">
        <v>1.4080999999999999</v>
      </c>
      <c r="AR142" s="107">
        <v>1.4642999999999999</v>
      </c>
      <c r="AS142" s="107">
        <v>1.5215000000000001</v>
      </c>
      <c r="AT142" s="107">
        <v>1.5798000000000001</v>
      </c>
      <c r="AU142" s="107">
        <v>1.639</v>
      </c>
      <c r="AV142" s="107">
        <v>1.6993</v>
      </c>
      <c r="AW142" s="107">
        <v>1.7605</v>
      </c>
    </row>
    <row r="143" spans="1:49" x14ac:dyDescent="0.15">
      <c r="A143" s="107">
        <v>8</v>
      </c>
      <c r="B143" s="107">
        <v>1.26E-2</v>
      </c>
      <c r="C143" s="107">
        <v>2.1700000000000001E-2</v>
      </c>
      <c r="D143" s="107">
        <v>3.3000000000000002E-2</v>
      </c>
      <c r="E143" s="107">
        <v>4.6399999999999997E-2</v>
      </c>
      <c r="F143" s="107">
        <v>6.1800000000000001E-2</v>
      </c>
      <c r="G143" s="107">
        <v>7.9100000000000004E-2</v>
      </c>
      <c r="H143" s="107">
        <v>9.8299999999999998E-2</v>
      </c>
      <c r="I143" s="107">
        <v>0.1192</v>
      </c>
      <c r="J143" s="107">
        <v>0.1419</v>
      </c>
      <c r="K143" s="107">
        <v>0.1663</v>
      </c>
      <c r="L143" s="107">
        <v>0.19220000000000001</v>
      </c>
      <c r="M143" s="107">
        <v>0.2198</v>
      </c>
      <c r="N143" s="107">
        <v>0.24890000000000001</v>
      </c>
      <c r="O143" s="107">
        <v>0.27950000000000003</v>
      </c>
      <c r="P143" s="107">
        <v>0.3115</v>
      </c>
      <c r="Q143" s="107">
        <v>0.34489999999999998</v>
      </c>
      <c r="R143" s="107">
        <v>0.37980000000000003</v>
      </c>
      <c r="S143" s="107">
        <v>0.41599999999999998</v>
      </c>
      <c r="T143" s="107">
        <v>0.45350000000000001</v>
      </c>
      <c r="U143" s="107">
        <v>0.4924</v>
      </c>
      <c r="V143" s="107">
        <v>0.53249999999999997</v>
      </c>
      <c r="W143" s="107">
        <v>0.57389999999999997</v>
      </c>
      <c r="X143" s="107">
        <v>0.61650000000000005</v>
      </c>
      <c r="Y143" s="107">
        <v>0.66039999999999999</v>
      </c>
      <c r="Z143" s="107">
        <v>0.70550000000000002</v>
      </c>
      <c r="AA143" s="107">
        <v>0.75170000000000003</v>
      </c>
      <c r="AB143" s="107">
        <v>0.79920000000000002</v>
      </c>
      <c r="AC143" s="107">
        <v>0.8478</v>
      </c>
      <c r="AD143" s="107">
        <v>0.89759999999999995</v>
      </c>
      <c r="AE143" s="107">
        <v>0.9486</v>
      </c>
      <c r="AF143" s="107">
        <v>1.0006999999999999</v>
      </c>
      <c r="AG143" s="107">
        <v>1.0539000000000001</v>
      </c>
      <c r="AH143" s="107">
        <v>1.1083000000000001</v>
      </c>
      <c r="AI143" s="107">
        <v>1.1637</v>
      </c>
      <c r="AJ143" s="107">
        <v>1.2202999999999999</v>
      </c>
      <c r="AK143" s="107">
        <v>1.2781</v>
      </c>
      <c r="AL143" s="107">
        <v>1.3369</v>
      </c>
      <c r="AM143" s="107">
        <v>1.3968</v>
      </c>
      <c r="AN143" s="107">
        <v>1.4578</v>
      </c>
      <c r="AO143" s="107">
        <v>1.52</v>
      </c>
      <c r="AP143" s="107">
        <v>1.5831999999999999</v>
      </c>
      <c r="AQ143" s="107">
        <v>1.6476</v>
      </c>
      <c r="AR143" s="107">
        <v>1.7130000000000001</v>
      </c>
      <c r="AS143" s="107">
        <v>1.7796000000000001</v>
      </c>
      <c r="AT143" s="107">
        <v>1.8472</v>
      </c>
      <c r="AU143" s="107">
        <v>1.9159999999999999</v>
      </c>
      <c r="AV143" s="107">
        <v>1.9859</v>
      </c>
      <c r="AW143" s="107">
        <v>2.0569000000000002</v>
      </c>
    </row>
    <row r="144" spans="1:49" x14ac:dyDescent="0.15">
      <c r="A144" s="107">
        <v>9</v>
      </c>
      <c r="B144" s="107">
        <v>1.4200000000000001E-2</v>
      </c>
      <c r="C144" s="107">
        <v>2.4500000000000001E-2</v>
      </c>
      <c r="D144" s="107">
        <v>3.73E-2</v>
      </c>
      <c r="E144" s="107">
        <v>5.2499999999999998E-2</v>
      </c>
      <c r="F144" s="107">
        <v>7.0000000000000007E-2</v>
      </c>
      <c r="G144" s="107">
        <v>8.9800000000000005E-2</v>
      </c>
      <c r="H144" s="107">
        <v>0.1116</v>
      </c>
      <c r="I144" s="107">
        <v>0.13550000000000001</v>
      </c>
      <c r="J144" s="107">
        <v>0.1615</v>
      </c>
      <c r="K144" s="107">
        <v>0.1893</v>
      </c>
      <c r="L144" s="107">
        <v>0.219</v>
      </c>
      <c r="M144" s="107">
        <v>0.25059999999999999</v>
      </c>
      <c r="N144" s="107">
        <v>0.28389999999999999</v>
      </c>
      <c r="O144" s="107">
        <v>0.31900000000000001</v>
      </c>
      <c r="P144" s="107">
        <v>0.35580000000000001</v>
      </c>
      <c r="Q144" s="107">
        <v>0.39419999999999999</v>
      </c>
      <c r="R144" s="107">
        <v>0.43419999999999997</v>
      </c>
      <c r="S144" s="107">
        <v>0.4758</v>
      </c>
      <c r="T144" s="107">
        <v>0.51900000000000002</v>
      </c>
      <c r="U144" s="107">
        <v>0.56369999999999998</v>
      </c>
      <c r="V144" s="107">
        <v>0.6099</v>
      </c>
      <c r="W144" s="107">
        <v>0.65749999999999997</v>
      </c>
      <c r="X144" s="107">
        <v>0.70660000000000001</v>
      </c>
      <c r="Y144" s="107">
        <v>0.7571</v>
      </c>
      <c r="Z144" s="107">
        <v>0.80900000000000005</v>
      </c>
      <c r="AA144" s="107">
        <v>0.86229999999999996</v>
      </c>
      <c r="AB144" s="107">
        <v>0.91700000000000004</v>
      </c>
      <c r="AC144" s="107">
        <v>0.97299999999999998</v>
      </c>
      <c r="AD144" s="107">
        <v>1.0303</v>
      </c>
      <c r="AE144" s="107">
        <v>1.089</v>
      </c>
      <c r="AF144" s="107">
        <v>1.149</v>
      </c>
      <c r="AG144" s="107">
        <v>1.2101999999999999</v>
      </c>
      <c r="AH144" s="107">
        <v>1.2727999999999999</v>
      </c>
      <c r="AI144" s="107">
        <v>1.3366</v>
      </c>
      <c r="AJ144" s="107">
        <v>1.4016999999999999</v>
      </c>
      <c r="AK144" s="107">
        <v>1.468</v>
      </c>
      <c r="AL144" s="107">
        <v>1.5356000000000001</v>
      </c>
      <c r="AM144" s="107">
        <v>1.6045</v>
      </c>
      <c r="AN144" s="107">
        <v>1.6746000000000001</v>
      </c>
      <c r="AO144" s="107">
        <v>1.7459</v>
      </c>
      <c r="AP144" s="107">
        <v>1.8184</v>
      </c>
      <c r="AQ144" s="107">
        <v>1.8922000000000001</v>
      </c>
      <c r="AR144" s="107">
        <v>1.9672000000000001</v>
      </c>
      <c r="AS144" s="107">
        <v>2.0434000000000001</v>
      </c>
      <c r="AT144" s="107">
        <v>2.1208999999999998</v>
      </c>
      <c r="AU144" s="107">
        <v>2.1995</v>
      </c>
      <c r="AV144" s="107">
        <v>2.2793999999999999</v>
      </c>
      <c r="AW144" s="107">
        <v>2.3605</v>
      </c>
    </row>
    <row r="145" spans="1:49" x14ac:dyDescent="0.15">
      <c r="A145" s="107">
        <v>10</v>
      </c>
      <c r="B145" s="107">
        <v>1.5900000000000001E-2</v>
      </c>
      <c r="C145" s="107">
        <v>2.7400000000000001E-2</v>
      </c>
      <c r="D145" s="107">
        <v>4.1700000000000001E-2</v>
      </c>
      <c r="E145" s="107">
        <v>5.8700000000000002E-2</v>
      </c>
      <c r="F145" s="107">
        <v>7.8299999999999995E-2</v>
      </c>
      <c r="G145" s="107">
        <v>0.1004</v>
      </c>
      <c r="H145" s="107">
        <v>0.125</v>
      </c>
      <c r="I145" s="107">
        <v>0.15190000000000001</v>
      </c>
      <c r="J145" s="107">
        <v>0.18099999999999999</v>
      </c>
      <c r="K145" s="107">
        <v>0.21240000000000001</v>
      </c>
      <c r="L145" s="107">
        <v>0.24590000000000001</v>
      </c>
      <c r="M145" s="107">
        <v>0.28149999999999997</v>
      </c>
      <c r="N145" s="107">
        <v>0.31909999999999999</v>
      </c>
      <c r="O145" s="107">
        <v>0.35870000000000002</v>
      </c>
      <c r="P145" s="107">
        <v>0.4002</v>
      </c>
      <c r="Q145" s="107">
        <v>0.44369999999999998</v>
      </c>
      <c r="R145" s="107">
        <v>0.4889</v>
      </c>
      <c r="S145" s="107">
        <v>0.53600000000000003</v>
      </c>
      <c r="T145" s="107">
        <v>0.58489999999999998</v>
      </c>
      <c r="U145" s="107">
        <v>0.63549999999999995</v>
      </c>
      <c r="V145" s="107">
        <v>0.68779999999999997</v>
      </c>
      <c r="W145" s="107">
        <v>0.74180000000000001</v>
      </c>
      <c r="X145" s="107">
        <v>0.7974</v>
      </c>
      <c r="Y145" s="107">
        <v>0.85470000000000002</v>
      </c>
      <c r="Z145" s="107">
        <v>0.91349999999999998</v>
      </c>
      <c r="AA145" s="107">
        <v>0.97399999999999998</v>
      </c>
      <c r="AB145" s="107">
        <v>1.036</v>
      </c>
      <c r="AC145" s="107">
        <v>1.0994999999999999</v>
      </c>
      <c r="AD145" s="107">
        <v>1.1645000000000001</v>
      </c>
      <c r="AE145" s="107">
        <v>1.2310000000000001</v>
      </c>
      <c r="AF145" s="107">
        <v>1.2989999999999999</v>
      </c>
      <c r="AG145" s="107">
        <v>1.3685</v>
      </c>
      <c r="AH145" s="107">
        <v>1.4394</v>
      </c>
      <c r="AI145" s="107">
        <v>1.5118</v>
      </c>
      <c r="AJ145" s="107">
        <v>1.5855999999999999</v>
      </c>
      <c r="AK145" s="107">
        <v>1.6608000000000001</v>
      </c>
      <c r="AL145" s="107">
        <v>1.7373000000000001</v>
      </c>
      <c r="AM145" s="107">
        <v>1.8152999999999999</v>
      </c>
      <c r="AN145" s="107">
        <v>1.8947000000000001</v>
      </c>
      <c r="AO145" s="107">
        <v>1.9755</v>
      </c>
      <c r="AP145" s="107">
        <v>2.0575999999999999</v>
      </c>
      <c r="AQ145" s="107">
        <v>2.141</v>
      </c>
      <c r="AR145" s="107">
        <v>2.2259000000000002</v>
      </c>
      <c r="AS145" s="107">
        <v>2.3121</v>
      </c>
      <c r="AT145" s="107">
        <v>2.3996</v>
      </c>
      <c r="AU145" s="107">
        <v>2.4885000000000002</v>
      </c>
      <c r="AV145" s="107">
        <v>2.5787</v>
      </c>
      <c r="AW145" s="107">
        <v>2.6701999999999999</v>
      </c>
    </row>
    <row r="146" spans="1:49" x14ac:dyDescent="0.15">
      <c r="A146" s="107">
        <v>11</v>
      </c>
      <c r="B146" s="107">
        <v>1.7500000000000002E-2</v>
      </c>
      <c r="C146" s="107">
        <v>3.0200000000000001E-2</v>
      </c>
      <c r="D146" s="107">
        <v>4.5999999999999999E-2</v>
      </c>
      <c r="E146" s="107">
        <v>6.4899999999999999E-2</v>
      </c>
      <c r="F146" s="107">
        <v>8.6599999999999996E-2</v>
      </c>
      <c r="G146" s="107">
        <v>0.1111</v>
      </c>
      <c r="H146" s="107">
        <v>0.1384</v>
      </c>
      <c r="I146" s="107">
        <v>0.16819999999999999</v>
      </c>
      <c r="J146" s="107">
        <v>0.2006</v>
      </c>
      <c r="K146" s="107">
        <v>0.23549999999999999</v>
      </c>
      <c r="L146" s="107">
        <v>0.27279999999999999</v>
      </c>
      <c r="M146" s="107">
        <v>0.3125</v>
      </c>
      <c r="N146" s="107">
        <v>0.35439999999999999</v>
      </c>
      <c r="O146" s="107">
        <v>0.39850000000000002</v>
      </c>
      <c r="P146" s="107">
        <v>0.44490000000000002</v>
      </c>
      <c r="Q146" s="107">
        <v>0.49330000000000002</v>
      </c>
      <c r="R146" s="107">
        <v>0.54390000000000005</v>
      </c>
      <c r="S146" s="107">
        <v>0.59650000000000003</v>
      </c>
      <c r="T146" s="107">
        <v>0.65110000000000001</v>
      </c>
      <c r="U146" s="107">
        <v>0.7077</v>
      </c>
      <c r="V146" s="107">
        <v>0.76619999999999999</v>
      </c>
      <c r="W146" s="107">
        <v>0.8266</v>
      </c>
      <c r="X146" s="107">
        <v>0.88880000000000003</v>
      </c>
      <c r="Y146" s="107">
        <v>0.95289999999999997</v>
      </c>
      <c r="Z146" s="107">
        <v>1.0187999999999999</v>
      </c>
      <c r="AA146" s="107">
        <v>1.0865</v>
      </c>
      <c r="AB146" s="107">
        <v>1.1558999999999999</v>
      </c>
      <c r="AC146" s="107">
        <v>1.2270000000000001</v>
      </c>
      <c r="AD146" s="107">
        <v>1.2998000000000001</v>
      </c>
      <c r="AE146" s="107">
        <v>1.3744000000000001</v>
      </c>
      <c r="AF146" s="107">
        <v>1.4504999999999999</v>
      </c>
      <c r="AG146" s="107">
        <v>1.5284</v>
      </c>
      <c r="AH146" s="107">
        <v>1.6077999999999999</v>
      </c>
      <c r="AI146" s="107">
        <v>1.6889000000000001</v>
      </c>
      <c r="AJ146" s="107">
        <v>1.7715000000000001</v>
      </c>
      <c r="AK146" s="107">
        <v>1.8556999999999999</v>
      </c>
      <c r="AL146" s="107">
        <v>1.9415</v>
      </c>
      <c r="AM146" s="107">
        <v>2.0287999999999999</v>
      </c>
      <c r="AN146" s="107">
        <v>2.1177000000000001</v>
      </c>
      <c r="AO146" s="107">
        <v>2.2081</v>
      </c>
      <c r="AP146" s="107">
        <v>2.2999999999999998</v>
      </c>
      <c r="AQ146" s="107">
        <v>2.3934000000000002</v>
      </c>
      <c r="AR146" s="107">
        <v>2.4883000000000002</v>
      </c>
      <c r="AS146" s="107">
        <v>2.5847000000000002</v>
      </c>
      <c r="AT146" s="107">
        <v>2.6825999999999999</v>
      </c>
      <c r="AU146" s="107">
        <v>2.7818999999999998</v>
      </c>
      <c r="AV146" s="107">
        <v>2.8828</v>
      </c>
      <c r="AW146" s="107">
        <v>2.9851000000000001</v>
      </c>
    </row>
    <row r="147" spans="1:49" x14ac:dyDescent="0.15">
      <c r="A147" s="107">
        <v>12</v>
      </c>
      <c r="B147" s="107">
        <v>1.9099999999999999E-2</v>
      </c>
      <c r="C147" s="107">
        <v>3.3000000000000002E-2</v>
      </c>
      <c r="D147" s="107">
        <v>5.04E-2</v>
      </c>
      <c r="E147" s="107">
        <v>7.0999999999999994E-2</v>
      </c>
      <c r="F147" s="107">
        <v>9.4899999999999998E-2</v>
      </c>
      <c r="G147" s="107">
        <v>0.12180000000000001</v>
      </c>
      <c r="H147" s="107">
        <v>0.15179999999999999</v>
      </c>
      <c r="I147" s="107">
        <v>0.18459999999999999</v>
      </c>
      <c r="J147" s="107">
        <v>0.2203</v>
      </c>
      <c r="K147" s="107">
        <v>0.25869999999999999</v>
      </c>
      <c r="L147" s="107">
        <v>0.29980000000000001</v>
      </c>
      <c r="M147" s="107">
        <v>0.34350000000000003</v>
      </c>
      <c r="N147" s="107">
        <v>0.38969999999999999</v>
      </c>
      <c r="O147" s="107">
        <v>0.4385</v>
      </c>
      <c r="P147" s="107">
        <v>0.48959999999999998</v>
      </c>
      <c r="Q147" s="107">
        <v>0.54320000000000002</v>
      </c>
      <c r="R147" s="107">
        <v>0.59899999999999998</v>
      </c>
      <c r="S147" s="107">
        <v>0.65720000000000001</v>
      </c>
      <c r="T147" s="107">
        <v>0.71760000000000002</v>
      </c>
      <c r="U147" s="107">
        <v>0.7802</v>
      </c>
      <c r="V147" s="107">
        <v>0.84489999999999998</v>
      </c>
      <c r="W147" s="107">
        <v>0.91180000000000005</v>
      </c>
      <c r="X147" s="107">
        <v>0.98070000000000002</v>
      </c>
      <c r="Y147" s="107">
        <v>1.0517000000000001</v>
      </c>
      <c r="Z147" s="107">
        <v>1.1247</v>
      </c>
      <c r="AA147" s="107">
        <v>1.1996</v>
      </c>
      <c r="AB147" s="107">
        <v>1.2765</v>
      </c>
      <c r="AC147" s="107">
        <v>1.3553999999999999</v>
      </c>
      <c r="AD147" s="107">
        <v>1.4360999999999999</v>
      </c>
      <c r="AE147" s="107">
        <v>1.5187999999999999</v>
      </c>
      <c r="AF147" s="107">
        <v>1.6032</v>
      </c>
      <c r="AG147" s="107">
        <v>1.6895</v>
      </c>
      <c r="AH147" s="107">
        <v>1.7776000000000001</v>
      </c>
      <c r="AI147" s="107">
        <v>1.8674999999999999</v>
      </c>
      <c r="AJ147" s="107">
        <v>1.9591000000000001</v>
      </c>
      <c r="AK147" s="107">
        <v>2.0525000000000002</v>
      </c>
      <c r="AL147" s="107">
        <v>2.1476000000000002</v>
      </c>
      <c r="AM147" s="107">
        <v>2.2444999999999999</v>
      </c>
      <c r="AN147" s="107">
        <v>2.343</v>
      </c>
      <c r="AO147" s="107">
        <v>2.4432</v>
      </c>
      <c r="AP147" s="107">
        <v>2.5451000000000001</v>
      </c>
      <c r="AQ147" s="107">
        <v>2.6486999999999998</v>
      </c>
      <c r="AR147" s="107">
        <v>2.7538</v>
      </c>
      <c r="AS147" s="107">
        <v>2.8607</v>
      </c>
      <c r="AT147" s="107">
        <v>2.9691000000000001</v>
      </c>
      <c r="AU147" s="107">
        <v>3.0792000000000002</v>
      </c>
      <c r="AV147" s="107">
        <v>3.1909000000000001</v>
      </c>
      <c r="AW147" s="107">
        <v>3.3041</v>
      </c>
    </row>
    <row r="148" spans="1:49" x14ac:dyDescent="0.15">
      <c r="A148" s="107">
        <v>13</v>
      </c>
      <c r="B148" s="107">
        <v>2.0799999999999999E-2</v>
      </c>
      <c r="C148" s="107">
        <v>3.5900000000000001E-2</v>
      </c>
      <c r="D148" s="107">
        <v>5.4699999999999999E-2</v>
      </c>
      <c r="E148" s="107">
        <v>7.7200000000000005E-2</v>
      </c>
      <c r="F148" s="107">
        <v>0.1032</v>
      </c>
      <c r="G148" s="107">
        <v>0.13250000000000001</v>
      </c>
      <c r="H148" s="107">
        <v>0.16520000000000001</v>
      </c>
      <c r="I148" s="107">
        <v>0.20100000000000001</v>
      </c>
      <c r="J148" s="107">
        <v>0.2399</v>
      </c>
      <c r="K148" s="107">
        <v>0.28189999999999998</v>
      </c>
      <c r="L148" s="107">
        <v>0.32679999999999998</v>
      </c>
      <c r="M148" s="107">
        <v>0.37459999999999999</v>
      </c>
      <c r="N148" s="107">
        <v>0.42509999999999998</v>
      </c>
      <c r="O148" s="107">
        <v>0.47849999999999998</v>
      </c>
      <c r="P148" s="107">
        <v>0.53449999999999998</v>
      </c>
      <c r="Q148" s="107">
        <v>0.59309999999999996</v>
      </c>
      <c r="R148" s="107">
        <v>0.65429999999999999</v>
      </c>
      <c r="S148" s="107">
        <v>0.71809999999999996</v>
      </c>
      <c r="T148" s="107">
        <v>0.7843</v>
      </c>
      <c r="U148" s="107">
        <v>0.85289999999999999</v>
      </c>
      <c r="V148" s="107">
        <v>0.92390000000000005</v>
      </c>
      <c r="W148" s="107">
        <v>0.99729999999999996</v>
      </c>
      <c r="X148" s="107">
        <v>1.0729</v>
      </c>
      <c r="Y148" s="107">
        <v>1.1509</v>
      </c>
      <c r="Z148" s="107">
        <v>1.2310000000000001</v>
      </c>
      <c r="AA148" s="107">
        <v>1.3133999999999999</v>
      </c>
      <c r="AB148" s="107">
        <v>1.3978999999999999</v>
      </c>
      <c r="AC148" s="107">
        <v>1.4844999999999999</v>
      </c>
      <c r="AD148" s="107">
        <v>1.5731999999999999</v>
      </c>
      <c r="AE148" s="107">
        <v>1.6639999999999999</v>
      </c>
      <c r="AF148" s="107">
        <v>1.7568999999999999</v>
      </c>
      <c r="AG148" s="107">
        <v>1.8516999999999999</v>
      </c>
      <c r="AH148" s="107">
        <v>1.9486000000000001</v>
      </c>
      <c r="AI148" s="107">
        <v>2.0474000000000001</v>
      </c>
      <c r="AJ148" s="107">
        <v>2.1482000000000001</v>
      </c>
      <c r="AK148" s="107">
        <v>2.2509000000000001</v>
      </c>
      <c r="AL148" s="107">
        <v>2.3555000000000001</v>
      </c>
      <c r="AM148" s="107">
        <v>2.4619</v>
      </c>
      <c r="AN148" s="107">
        <v>2.5703</v>
      </c>
      <c r="AO148" s="107">
        <v>2.6804999999999999</v>
      </c>
      <c r="AP148" s="107">
        <v>2.7925</v>
      </c>
      <c r="AQ148" s="107">
        <v>2.9064000000000001</v>
      </c>
      <c r="AR148" s="107">
        <v>3.0219999999999998</v>
      </c>
      <c r="AS148" s="107">
        <v>3.1394000000000002</v>
      </c>
      <c r="AT148" s="107">
        <v>3.2585999999999999</v>
      </c>
      <c r="AU148" s="107">
        <v>3.3795999999999999</v>
      </c>
      <c r="AV148" s="107">
        <v>3.5024000000000002</v>
      </c>
      <c r="AW148" s="107">
        <v>3.6267999999999998</v>
      </c>
    </row>
    <row r="149" spans="1:49" x14ac:dyDescent="0.15">
      <c r="A149" s="107">
        <v>14</v>
      </c>
      <c r="B149" s="107">
        <v>2.24E-2</v>
      </c>
      <c r="C149" s="107">
        <v>3.8699999999999998E-2</v>
      </c>
      <c r="D149" s="107">
        <v>5.91E-2</v>
      </c>
      <c r="E149" s="107">
        <v>8.3400000000000002E-2</v>
      </c>
      <c r="F149" s="107">
        <v>0.1115</v>
      </c>
      <c r="G149" s="107">
        <v>0.14319999999999999</v>
      </c>
      <c r="H149" s="107">
        <v>0.17860000000000001</v>
      </c>
      <c r="I149" s="107">
        <v>0.21740000000000001</v>
      </c>
      <c r="J149" s="107">
        <v>0.2596</v>
      </c>
      <c r="K149" s="107">
        <v>0.30509999999999998</v>
      </c>
      <c r="L149" s="107">
        <v>0.3538</v>
      </c>
      <c r="M149" s="107">
        <v>0.40570000000000001</v>
      </c>
      <c r="N149" s="107">
        <v>0.46060000000000001</v>
      </c>
      <c r="O149" s="107">
        <v>0.51849999999999996</v>
      </c>
      <c r="P149" s="107">
        <v>0.57940000000000003</v>
      </c>
      <c r="Q149" s="107">
        <v>0.6431</v>
      </c>
      <c r="R149" s="107">
        <v>0.7097</v>
      </c>
      <c r="S149" s="107">
        <v>0.77910000000000001</v>
      </c>
      <c r="T149" s="107">
        <v>0.85109999999999997</v>
      </c>
      <c r="U149" s="107">
        <v>0.92579999999999996</v>
      </c>
      <c r="V149" s="107">
        <v>1.0032000000000001</v>
      </c>
      <c r="W149" s="107">
        <v>1.0831</v>
      </c>
      <c r="X149" s="107">
        <v>1.1655</v>
      </c>
      <c r="Y149" s="107">
        <v>1.2504</v>
      </c>
      <c r="Z149" s="107">
        <v>1.3378000000000001</v>
      </c>
      <c r="AA149" s="107">
        <v>1.4275</v>
      </c>
      <c r="AB149" s="107">
        <v>1.5197000000000001</v>
      </c>
      <c r="AC149" s="107">
        <v>1.6142000000000001</v>
      </c>
      <c r="AD149" s="107">
        <v>1.7110000000000001</v>
      </c>
      <c r="AE149" s="107">
        <v>1.81</v>
      </c>
      <c r="AF149" s="107">
        <v>1.9113</v>
      </c>
      <c r="AG149" s="107">
        <v>2.0148000000000001</v>
      </c>
      <c r="AH149" s="107">
        <v>2.1204999999999998</v>
      </c>
      <c r="AI149" s="107">
        <v>2.2284000000000002</v>
      </c>
      <c r="AJ149" s="107">
        <v>2.3384</v>
      </c>
      <c r="AK149" s="107">
        <v>2.4504999999999999</v>
      </c>
      <c r="AL149" s="107">
        <v>2.5647000000000002</v>
      </c>
      <c r="AM149" s="107">
        <v>2.6808999999999998</v>
      </c>
      <c r="AN149" s="107">
        <v>2.7991999999999999</v>
      </c>
      <c r="AO149" s="107">
        <v>2.9195000000000002</v>
      </c>
      <c r="AP149" s="107">
        <v>3.0417999999999998</v>
      </c>
      <c r="AQ149" s="107">
        <v>3.1661000000000001</v>
      </c>
      <c r="AR149" s="107">
        <v>3.2924000000000002</v>
      </c>
      <c r="AS149" s="107">
        <v>3.4205999999999999</v>
      </c>
      <c r="AT149" s="107">
        <v>3.5507</v>
      </c>
      <c r="AU149" s="107">
        <v>3.6827999999999999</v>
      </c>
      <c r="AV149" s="107">
        <v>3.8167</v>
      </c>
      <c r="AW149" s="107">
        <v>3.9525999999999999</v>
      </c>
    </row>
    <row r="150" spans="1:49" x14ac:dyDescent="0.15">
      <c r="A150" s="107">
        <v>15</v>
      </c>
      <c r="B150" s="107">
        <v>2.4E-2</v>
      </c>
      <c r="C150" s="107">
        <v>4.1500000000000002E-2</v>
      </c>
      <c r="D150" s="107">
        <v>6.3399999999999998E-2</v>
      </c>
      <c r="E150" s="107">
        <v>8.9499999999999996E-2</v>
      </c>
      <c r="F150" s="107">
        <v>0.1198</v>
      </c>
      <c r="G150" s="107">
        <v>0.154</v>
      </c>
      <c r="H150" s="107">
        <v>0.192</v>
      </c>
      <c r="I150" s="107">
        <v>0.23380000000000001</v>
      </c>
      <c r="J150" s="107">
        <v>0.27929999999999999</v>
      </c>
      <c r="K150" s="107">
        <v>0.32829999999999998</v>
      </c>
      <c r="L150" s="107">
        <v>0.38090000000000002</v>
      </c>
      <c r="M150" s="107">
        <v>0.43680000000000002</v>
      </c>
      <c r="N150" s="107">
        <v>0.49609999999999999</v>
      </c>
      <c r="O150" s="107">
        <v>0.55859999999999999</v>
      </c>
      <c r="P150" s="107">
        <v>0.62439999999999996</v>
      </c>
      <c r="Q150" s="107">
        <v>0.69330000000000003</v>
      </c>
      <c r="R150" s="107">
        <v>0.76519999999999999</v>
      </c>
      <c r="S150" s="107">
        <v>0.84019999999999995</v>
      </c>
      <c r="T150" s="107">
        <v>0.91810000000000003</v>
      </c>
      <c r="U150" s="107">
        <v>0.99890000000000001</v>
      </c>
      <c r="V150" s="107">
        <v>1.0826</v>
      </c>
      <c r="W150" s="107">
        <v>1.1691</v>
      </c>
      <c r="X150" s="107">
        <v>1.2583</v>
      </c>
      <c r="Y150" s="107">
        <v>1.3503000000000001</v>
      </c>
      <c r="Z150" s="107">
        <v>1.4449000000000001</v>
      </c>
      <c r="AA150" s="107">
        <v>1.5421</v>
      </c>
      <c r="AB150" s="107">
        <v>1.6419999999999999</v>
      </c>
      <c r="AC150" s="107">
        <v>1.7444</v>
      </c>
      <c r="AD150" s="107">
        <v>1.8492999999999999</v>
      </c>
      <c r="AE150" s="107">
        <v>1.9565999999999999</v>
      </c>
      <c r="AF150" s="107">
        <v>2.0665</v>
      </c>
      <c r="AG150" s="107">
        <v>2.1787000000000001</v>
      </c>
      <c r="AH150" s="107">
        <v>2.2932999999999999</v>
      </c>
      <c r="AI150" s="107">
        <v>2.4102999999999999</v>
      </c>
      <c r="AJ150" s="107">
        <v>2.5295999999999998</v>
      </c>
      <c r="AK150" s="107">
        <v>2.6511999999999998</v>
      </c>
      <c r="AL150" s="107">
        <v>2.7751000000000001</v>
      </c>
      <c r="AM150" s="107">
        <v>2.9011999999999998</v>
      </c>
      <c r="AN150" s="107">
        <v>3.0295000000000001</v>
      </c>
      <c r="AO150" s="107">
        <v>3.1600999999999999</v>
      </c>
      <c r="AP150" s="107">
        <v>3.2928000000000002</v>
      </c>
      <c r="AQ150" s="107">
        <v>3.4276</v>
      </c>
      <c r="AR150" s="107">
        <v>3.5646</v>
      </c>
      <c r="AS150" s="107">
        <v>3.7037</v>
      </c>
      <c r="AT150" s="107">
        <v>3.8449</v>
      </c>
      <c r="AU150" s="107">
        <v>3.9882</v>
      </c>
      <c r="AV150" s="107">
        <v>4.1336000000000004</v>
      </c>
      <c r="AW150" s="107">
        <v>4.2809999999999997</v>
      </c>
    </row>
    <row r="151" spans="1:49" x14ac:dyDescent="0.15">
      <c r="A151" s="107">
        <v>16</v>
      </c>
      <c r="B151" s="107">
        <v>2.5600000000000001E-2</v>
      </c>
      <c r="C151" s="107">
        <v>4.4400000000000002E-2</v>
      </c>
      <c r="D151" s="107">
        <v>6.7799999999999999E-2</v>
      </c>
      <c r="E151" s="107">
        <v>9.5699999999999993E-2</v>
      </c>
      <c r="F151" s="107">
        <v>0.12809999999999999</v>
      </c>
      <c r="G151" s="107">
        <v>0.16470000000000001</v>
      </c>
      <c r="H151" s="107">
        <v>0.2054</v>
      </c>
      <c r="I151" s="107">
        <v>0.25019999999999998</v>
      </c>
      <c r="J151" s="107">
        <v>0.29899999999999999</v>
      </c>
      <c r="K151" s="107">
        <v>0.35160000000000002</v>
      </c>
      <c r="L151" s="107">
        <v>0.40789999999999998</v>
      </c>
      <c r="M151" s="107">
        <v>0.46800000000000003</v>
      </c>
      <c r="N151" s="107">
        <v>0.53159999999999996</v>
      </c>
      <c r="O151" s="107">
        <v>0.5988</v>
      </c>
      <c r="P151" s="107">
        <v>0.6694</v>
      </c>
      <c r="Q151" s="107">
        <v>0.74339999999999995</v>
      </c>
      <c r="R151" s="107">
        <v>0.82079999999999997</v>
      </c>
      <c r="S151" s="107">
        <v>0.90139999999999998</v>
      </c>
      <c r="T151" s="107">
        <v>0.98519999999999996</v>
      </c>
      <c r="U151" s="107">
        <v>1.0721000000000001</v>
      </c>
      <c r="V151" s="107">
        <v>1.1621999999999999</v>
      </c>
      <c r="W151" s="107">
        <v>1.2553000000000001</v>
      </c>
      <c r="X151" s="107">
        <v>1.3512999999999999</v>
      </c>
      <c r="Y151" s="107">
        <v>1.4503999999999999</v>
      </c>
      <c r="Z151" s="107">
        <v>1.5523</v>
      </c>
      <c r="AA151" s="107">
        <v>1.657</v>
      </c>
      <c r="AB151" s="107">
        <v>1.7645999999999999</v>
      </c>
      <c r="AC151" s="107">
        <v>1.875</v>
      </c>
      <c r="AD151" s="107">
        <v>1.988</v>
      </c>
      <c r="AE151" s="107">
        <v>2.1038000000000001</v>
      </c>
      <c r="AF151" s="107">
        <v>2.2222</v>
      </c>
      <c r="AG151" s="107">
        <v>2.3431999999999999</v>
      </c>
      <c r="AH151" s="107">
        <v>2.4668000000000001</v>
      </c>
      <c r="AI151" s="107">
        <v>2.593</v>
      </c>
      <c r="AJ151" s="107">
        <v>2.7216999999999998</v>
      </c>
      <c r="AK151" s="107">
        <v>2.8529</v>
      </c>
      <c r="AL151" s="107">
        <v>2.9864999999999999</v>
      </c>
      <c r="AM151" s="107">
        <v>3.1225999999999998</v>
      </c>
      <c r="AN151" s="107">
        <v>3.2610000000000001</v>
      </c>
      <c r="AO151" s="107">
        <v>3.4018999999999999</v>
      </c>
      <c r="AP151" s="107">
        <v>3.5451000000000001</v>
      </c>
      <c r="AQ151" s="107">
        <v>3.6907000000000001</v>
      </c>
      <c r="AR151" s="107">
        <v>3.8384999999999998</v>
      </c>
      <c r="AS151" s="107">
        <v>3.9885999999999999</v>
      </c>
      <c r="AT151" s="107">
        <v>4.141</v>
      </c>
      <c r="AU151" s="107">
        <v>4.2957000000000001</v>
      </c>
      <c r="AV151" s="107">
        <v>4.4526000000000003</v>
      </c>
      <c r="AW151" s="107">
        <v>4.6116000000000001</v>
      </c>
    </row>
    <row r="152" spans="1:49" x14ac:dyDescent="0.15">
      <c r="A152" s="107">
        <v>17</v>
      </c>
      <c r="B152" s="107">
        <v>2.7300000000000001E-2</v>
      </c>
      <c r="C152" s="107">
        <v>4.7199999999999999E-2</v>
      </c>
      <c r="D152" s="107">
        <v>7.2099999999999997E-2</v>
      </c>
      <c r="E152" s="107">
        <v>0.1019</v>
      </c>
      <c r="F152" s="107">
        <v>0.13639999999999999</v>
      </c>
      <c r="G152" s="107">
        <v>0.1754</v>
      </c>
      <c r="H152" s="107">
        <v>0.21890000000000001</v>
      </c>
      <c r="I152" s="107">
        <v>0.26669999999999999</v>
      </c>
      <c r="J152" s="107">
        <v>0.31869999999999998</v>
      </c>
      <c r="K152" s="107">
        <v>0.37480000000000002</v>
      </c>
      <c r="L152" s="107">
        <v>0.435</v>
      </c>
      <c r="M152" s="107">
        <v>0.49919999999999998</v>
      </c>
      <c r="N152" s="107">
        <v>0.56720000000000004</v>
      </c>
      <c r="O152" s="107">
        <v>0.63900000000000001</v>
      </c>
      <c r="P152" s="107">
        <v>0.71450000000000002</v>
      </c>
      <c r="Q152" s="107">
        <v>0.79369999999999996</v>
      </c>
      <c r="R152" s="107">
        <v>0.87639999999999996</v>
      </c>
      <c r="S152" s="107">
        <v>0.9627</v>
      </c>
      <c r="T152" s="107">
        <v>1.0524</v>
      </c>
      <c r="U152" s="107">
        <v>1.1455</v>
      </c>
      <c r="V152" s="107">
        <v>1.2419</v>
      </c>
      <c r="W152" s="107">
        <v>1.3415999999999999</v>
      </c>
      <c r="X152" s="107">
        <v>1.4446000000000001</v>
      </c>
      <c r="Y152" s="107">
        <v>1.5507</v>
      </c>
      <c r="Z152" s="107">
        <v>1.6598999999999999</v>
      </c>
      <c r="AA152" s="107">
        <v>1.7722</v>
      </c>
      <c r="AB152" s="107">
        <v>1.8875999999999999</v>
      </c>
      <c r="AC152" s="107">
        <v>2.0059</v>
      </c>
      <c r="AD152" s="107">
        <v>2.1272000000000002</v>
      </c>
      <c r="AE152" s="107">
        <v>2.2513999999999998</v>
      </c>
      <c r="AF152" s="107">
        <v>2.3784000000000001</v>
      </c>
      <c r="AG152" s="107">
        <v>2.5083000000000002</v>
      </c>
      <c r="AH152" s="107">
        <v>2.6408999999999998</v>
      </c>
      <c r="AI152" s="107">
        <v>2.7764000000000002</v>
      </c>
      <c r="AJ152" s="107">
        <v>2.9144999999999999</v>
      </c>
      <c r="AK152" s="107">
        <v>3.0552999999999999</v>
      </c>
      <c r="AL152" s="107">
        <v>3.1987999999999999</v>
      </c>
      <c r="AM152" s="107">
        <v>3.3449</v>
      </c>
      <c r="AN152" s="107">
        <v>3.4935999999999998</v>
      </c>
      <c r="AO152" s="107">
        <v>3.6448999999999998</v>
      </c>
      <c r="AP152" s="107">
        <v>3.7987000000000002</v>
      </c>
      <c r="AQ152" s="107">
        <v>3.9550000000000001</v>
      </c>
      <c r="AR152" s="107">
        <v>4.1138000000000003</v>
      </c>
      <c r="AS152" s="107">
        <v>4.2751000000000001</v>
      </c>
      <c r="AT152" s="107">
        <v>4.4387999999999996</v>
      </c>
      <c r="AU152" s="107">
        <v>4.6048999999999998</v>
      </c>
      <c r="AV152" s="107">
        <v>4.7733999999999996</v>
      </c>
      <c r="AW152" s="107">
        <v>4.9443000000000001</v>
      </c>
    </row>
    <row r="153" spans="1:49" x14ac:dyDescent="0.15">
      <c r="A153" s="107">
        <v>18</v>
      </c>
      <c r="B153" s="107">
        <v>2.8899999999999999E-2</v>
      </c>
      <c r="C153" s="107">
        <v>0.05</v>
      </c>
      <c r="D153" s="107">
        <v>7.6499999999999999E-2</v>
      </c>
      <c r="E153" s="107">
        <v>0.1081</v>
      </c>
      <c r="F153" s="107">
        <v>0.1447</v>
      </c>
      <c r="G153" s="107">
        <v>0.18609999999999999</v>
      </c>
      <c r="H153" s="107">
        <v>0.23230000000000001</v>
      </c>
      <c r="I153" s="107">
        <v>0.28310000000000002</v>
      </c>
      <c r="J153" s="107">
        <v>0.33839999999999998</v>
      </c>
      <c r="K153" s="107">
        <v>0.39810000000000001</v>
      </c>
      <c r="L153" s="107">
        <v>0.46210000000000001</v>
      </c>
      <c r="M153" s="107">
        <v>0.53039999999999998</v>
      </c>
      <c r="N153" s="107">
        <v>0.6028</v>
      </c>
      <c r="O153" s="107">
        <v>0.67920000000000003</v>
      </c>
      <c r="P153" s="107">
        <v>0.75960000000000005</v>
      </c>
      <c r="Q153" s="107">
        <v>0.84399999999999997</v>
      </c>
      <c r="R153" s="107">
        <v>0.93210000000000004</v>
      </c>
      <c r="S153" s="107">
        <v>1.024</v>
      </c>
      <c r="T153" s="107">
        <v>1.1196999999999999</v>
      </c>
      <c r="U153" s="107">
        <v>1.2189000000000001</v>
      </c>
      <c r="V153" s="107">
        <v>1.3218000000000001</v>
      </c>
      <c r="W153" s="107">
        <v>1.4280999999999999</v>
      </c>
      <c r="X153" s="107">
        <v>1.538</v>
      </c>
      <c r="Y153" s="107">
        <v>1.6512</v>
      </c>
      <c r="Z153" s="107">
        <v>1.7678</v>
      </c>
      <c r="AA153" s="107">
        <v>1.8876999999999999</v>
      </c>
      <c r="AB153" s="107">
        <v>2.0108000000000001</v>
      </c>
      <c r="AC153" s="107">
        <v>2.1372</v>
      </c>
      <c r="AD153" s="107">
        <v>2.2667000000000002</v>
      </c>
      <c r="AE153" s="107">
        <v>2.3993000000000002</v>
      </c>
      <c r="AF153" s="107">
        <v>2.5350000000000001</v>
      </c>
      <c r="AG153" s="107">
        <v>2.6738</v>
      </c>
      <c r="AH153" s="107">
        <v>2.8155999999999999</v>
      </c>
      <c r="AI153" s="107">
        <v>2.9603000000000002</v>
      </c>
      <c r="AJ153" s="107">
        <v>3.1078999999999999</v>
      </c>
      <c r="AK153" s="107">
        <v>3.2585000000000002</v>
      </c>
      <c r="AL153" s="107">
        <v>3.4117999999999999</v>
      </c>
      <c r="AM153" s="107">
        <v>3.5680999999999998</v>
      </c>
      <c r="AN153" s="107">
        <v>3.7269999999999999</v>
      </c>
      <c r="AO153" s="107">
        <v>3.8887999999999998</v>
      </c>
      <c r="AP153" s="107">
        <v>4.0533000000000001</v>
      </c>
      <c r="AQ153" s="107">
        <v>4.2203999999999997</v>
      </c>
      <c r="AR153" s="107">
        <v>4.3902999999999999</v>
      </c>
      <c r="AS153" s="107">
        <v>4.5628000000000002</v>
      </c>
      <c r="AT153" s="107">
        <v>4.7378999999999998</v>
      </c>
      <c r="AU153" s="107">
        <v>4.9156000000000004</v>
      </c>
      <c r="AV153" s="107">
        <v>5.0957999999999997</v>
      </c>
      <c r="AW153" s="107">
        <v>5.2786</v>
      </c>
    </row>
    <row r="154" spans="1:49" x14ac:dyDescent="0.15">
      <c r="A154" s="107">
        <v>19</v>
      </c>
      <c r="B154" s="107">
        <v>3.0499999999999999E-2</v>
      </c>
      <c r="C154" s="107">
        <v>5.2900000000000003E-2</v>
      </c>
      <c r="D154" s="107">
        <v>8.0799999999999997E-2</v>
      </c>
      <c r="E154" s="107">
        <v>0.1142</v>
      </c>
      <c r="F154" s="107">
        <v>0.153</v>
      </c>
      <c r="G154" s="107">
        <v>0.1968</v>
      </c>
      <c r="H154" s="107">
        <v>0.2457</v>
      </c>
      <c r="I154" s="107">
        <v>0.29949999999999999</v>
      </c>
      <c r="J154" s="107">
        <v>0.35809999999999997</v>
      </c>
      <c r="K154" s="107">
        <v>0.4214</v>
      </c>
      <c r="L154" s="107">
        <v>0.48920000000000002</v>
      </c>
      <c r="M154" s="107">
        <v>0.56159999999999999</v>
      </c>
      <c r="N154" s="107">
        <v>0.63839999999999997</v>
      </c>
      <c r="O154" s="107">
        <v>0.71940000000000004</v>
      </c>
      <c r="P154" s="107">
        <v>0.80479999999999996</v>
      </c>
      <c r="Q154" s="107">
        <v>0.89429999999999998</v>
      </c>
      <c r="R154" s="107">
        <v>0.9879</v>
      </c>
      <c r="S154" s="107">
        <v>1.0854999999999999</v>
      </c>
      <c r="T154" s="107">
        <v>1.1870000000000001</v>
      </c>
      <c r="U154" s="107">
        <v>1.2925</v>
      </c>
      <c r="V154" s="107">
        <v>1.4016999999999999</v>
      </c>
      <c r="W154" s="107">
        <v>1.5146999999999999</v>
      </c>
      <c r="X154" s="107">
        <v>1.6315</v>
      </c>
      <c r="Y154" s="107">
        <v>1.7518</v>
      </c>
      <c r="Z154" s="107">
        <v>1.8757999999999999</v>
      </c>
      <c r="AA154" s="107">
        <v>2.0032999999999999</v>
      </c>
      <c r="AB154" s="107">
        <v>2.1343000000000001</v>
      </c>
      <c r="AC154" s="107">
        <v>2.2686999999999999</v>
      </c>
      <c r="AD154" s="107">
        <v>2.4064999999999999</v>
      </c>
      <c r="AE154" s="107">
        <v>2.5476000000000001</v>
      </c>
      <c r="AF154" s="107">
        <v>2.6920999999999999</v>
      </c>
      <c r="AG154" s="107">
        <v>2.8397999999999999</v>
      </c>
      <c r="AH154" s="107">
        <v>2.9906999999999999</v>
      </c>
      <c r="AI154" s="107">
        <v>3.1446999999999998</v>
      </c>
      <c r="AJ154" s="107">
        <v>3.3018999999999998</v>
      </c>
      <c r="AK154" s="107">
        <v>3.4622000000000002</v>
      </c>
      <c r="AL154" s="107">
        <v>3.6255999999999999</v>
      </c>
      <c r="AM154" s="107">
        <v>3.7919</v>
      </c>
      <c r="AN154" s="107">
        <v>3.9613</v>
      </c>
      <c r="AO154" s="107">
        <v>4.1336000000000004</v>
      </c>
      <c r="AP154" s="107">
        <v>4.3087999999999997</v>
      </c>
      <c r="AQ154" s="107">
        <v>4.4869000000000003</v>
      </c>
      <c r="AR154" s="107">
        <v>4.6679000000000004</v>
      </c>
      <c r="AS154" s="107">
        <v>4.8517000000000001</v>
      </c>
      <c r="AT154" s="107">
        <v>5.0381999999999998</v>
      </c>
      <c r="AU154" s="107">
        <v>5.2275999999999998</v>
      </c>
      <c r="AV154" s="107">
        <v>5.4196999999999997</v>
      </c>
      <c r="AW154" s="107">
        <v>5.6144999999999996</v>
      </c>
    </row>
    <row r="155" spans="1:49" x14ac:dyDescent="0.15">
      <c r="A155" s="107">
        <v>20</v>
      </c>
      <c r="B155" s="107">
        <v>3.2199999999999999E-2</v>
      </c>
      <c r="C155" s="107">
        <v>5.57E-2</v>
      </c>
      <c r="D155" s="107">
        <v>8.5199999999999998E-2</v>
      </c>
      <c r="E155" s="107">
        <v>0.12039999999999999</v>
      </c>
      <c r="F155" s="107">
        <v>0.1613</v>
      </c>
      <c r="G155" s="107">
        <v>0.20749999999999999</v>
      </c>
      <c r="H155" s="107">
        <v>0.2591</v>
      </c>
      <c r="I155" s="107">
        <v>0.31590000000000001</v>
      </c>
      <c r="J155" s="107">
        <v>0.37780000000000002</v>
      </c>
      <c r="K155" s="107">
        <v>0.4446</v>
      </c>
      <c r="L155" s="107">
        <v>0.51629999999999998</v>
      </c>
      <c r="M155" s="107">
        <v>0.59279999999999999</v>
      </c>
      <c r="N155" s="107">
        <v>0.67400000000000004</v>
      </c>
      <c r="O155" s="107">
        <v>0.75970000000000004</v>
      </c>
      <c r="P155" s="107">
        <v>0.85</v>
      </c>
      <c r="Q155" s="107">
        <v>0.9446</v>
      </c>
      <c r="R155" s="107">
        <v>1.0437000000000001</v>
      </c>
      <c r="S155" s="107">
        <v>1.1469</v>
      </c>
      <c r="T155" s="107">
        <v>1.2544</v>
      </c>
      <c r="U155" s="107">
        <v>1.3661000000000001</v>
      </c>
      <c r="V155" s="107">
        <v>1.4818</v>
      </c>
      <c r="W155" s="107">
        <v>1.6014999999999999</v>
      </c>
      <c r="X155" s="107">
        <v>1.7251000000000001</v>
      </c>
      <c r="Y155" s="107">
        <v>1.8526</v>
      </c>
      <c r="Z155" s="107">
        <v>1.984</v>
      </c>
      <c r="AA155" s="107">
        <v>2.1191</v>
      </c>
      <c r="AB155" s="107">
        <v>2.2578999999999998</v>
      </c>
      <c r="AC155" s="107">
        <v>2.4003999999999999</v>
      </c>
      <c r="AD155" s="107">
        <v>2.5465</v>
      </c>
      <c r="AE155" s="107">
        <v>2.6962000000000002</v>
      </c>
      <c r="AF155" s="107">
        <v>2.8494000000000002</v>
      </c>
      <c r="AG155" s="107">
        <v>3.0061</v>
      </c>
      <c r="AH155" s="107">
        <v>3.1661000000000001</v>
      </c>
      <c r="AI155" s="107">
        <v>3.3296000000000001</v>
      </c>
      <c r="AJ155" s="107">
        <v>3.4964</v>
      </c>
      <c r="AK155" s="107">
        <v>3.6665000000000001</v>
      </c>
      <c r="AL155" s="107">
        <v>3.8399000000000001</v>
      </c>
      <c r="AM155" s="107">
        <v>4.0164</v>
      </c>
      <c r="AN155" s="107">
        <v>4.1962000000000002</v>
      </c>
      <c r="AO155" s="107">
        <v>4.3791000000000002</v>
      </c>
      <c r="AP155" s="107">
        <v>4.5651000000000002</v>
      </c>
      <c r="AQ155" s="107">
        <v>4.7542</v>
      </c>
      <c r="AR155" s="107">
        <v>4.9463999999999997</v>
      </c>
      <c r="AS155" s="107">
        <v>5.1414999999999997</v>
      </c>
      <c r="AT155" s="107">
        <v>5.3396999999999997</v>
      </c>
      <c r="AU155" s="107">
        <v>5.5407999999999999</v>
      </c>
      <c r="AV155" s="107">
        <v>5.7447999999999997</v>
      </c>
      <c r="AW155" s="107">
        <v>5.9516999999999998</v>
      </c>
    </row>
    <row r="156" spans="1:49" x14ac:dyDescent="0.15">
      <c r="A156" s="107">
        <v>21</v>
      </c>
      <c r="B156" s="107">
        <v>3.3799999999999997E-2</v>
      </c>
      <c r="C156" s="107">
        <v>5.8500000000000003E-2</v>
      </c>
      <c r="D156" s="107">
        <v>8.9499999999999996E-2</v>
      </c>
      <c r="E156" s="107">
        <v>0.12659999999999999</v>
      </c>
      <c r="F156" s="107">
        <v>0.1696</v>
      </c>
      <c r="G156" s="107">
        <v>0.21829999999999999</v>
      </c>
      <c r="H156" s="107">
        <v>0.27260000000000001</v>
      </c>
      <c r="I156" s="107">
        <v>0.33239999999999997</v>
      </c>
      <c r="J156" s="107">
        <v>0.39750000000000002</v>
      </c>
      <c r="K156" s="107">
        <v>0.46789999999999998</v>
      </c>
      <c r="L156" s="107">
        <v>0.54349999999999998</v>
      </c>
      <c r="M156" s="107">
        <v>0.62409999999999999</v>
      </c>
      <c r="N156" s="107">
        <v>0.70960000000000001</v>
      </c>
      <c r="O156" s="107">
        <v>0.8</v>
      </c>
      <c r="P156" s="107">
        <v>0.8952</v>
      </c>
      <c r="Q156" s="107">
        <v>0.995</v>
      </c>
      <c r="R156" s="107">
        <v>1.0994999999999999</v>
      </c>
      <c r="S156" s="107">
        <v>1.2084999999999999</v>
      </c>
      <c r="T156" s="107">
        <v>1.3219000000000001</v>
      </c>
      <c r="U156" s="107">
        <v>1.4397</v>
      </c>
      <c r="V156" s="107">
        <v>1.5619000000000001</v>
      </c>
      <c r="W156" s="107">
        <v>1.6882999999999999</v>
      </c>
      <c r="X156" s="107">
        <v>1.8189</v>
      </c>
      <c r="Y156" s="107">
        <v>1.9536</v>
      </c>
      <c r="Z156" s="107">
        <v>2.0922999999999998</v>
      </c>
      <c r="AA156" s="107">
        <v>2.2351000000000001</v>
      </c>
      <c r="AB156" s="107">
        <v>2.3818000000000001</v>
      </c>
      <c r="AC156" s="107">
        <v>2.5324</v>
      </c>
      <c r="AD156" s="107">
        <v>2.6867999999999999</v>
      </c>
      <c r="AE156" s="107">
        <v>2.8451</v>
      </c>
      <c r="AF156" s="107">
        <v>3.0070000000000001</v>
      </c>
      <c r="AG156" s="107">
        <v>3.1726999999999999</v>
      </c>
      <c r="AH156" s="107">
        <v>3.3420000000000001</v>
      </c>
      <c r="AI156" s="107">
        <v>3.5148999999999999</v>
      </c>
      <c r="AJ156" s="107">
        <v>3.6913</v>
      </c>
      <c r="AK156" s="107">
        <v>3.8712</v>
      </c>
      <c r="AL156" s="107">
        <v>4.0547000000000004</v>
      </c>
      <c r="AM156" s="107">
        <v>4.2415000000000003</v>
      </c>
      <c r="AN156" s="107">
        <v>4.4317000000000002</v>
      </c>
      <c r="AO156" s="107">
        <v>4.6253000000000002</v>
      </c>
      <c r="AP156" s="107">
        <v>4.8221999999999996</v>
      </c>
      <c r="AQ156" s="107">
        <v>5.0223000000000004</v>
      </c>
      <c r="AR156" s="107">
        <v>5.2256999999999998</v>
      </c>
      <c r="AS156" s="107">
        <v>5.4322999999999997</v>
      </c>
      <c r="AT156" s="107">
        <v>5.6421000000000001</v>
      </c>
      <c r="AU156" s="107">
        <v>5.8550000000000004</v>
      </c>
      <c r="AV156" s="107">
        <v>6.0709999999999997</v>
      </c>
      <c r="AW156" s="107">
        <v>6.2900999999999998</v>
      </c>
    </row>
    <row r="157" spans="1:49" x14ac:dyDescent="0.15">
      <c r="A157" s="107">
        <v>22</v>
      </c>
      <c r="B157" s="107">
        <v>3.5400000000000001E-2</v>
      </c>
      <c r="C157" s="107">
        <v>6.1400000000000003E-2</v>
      </c>
      <c r="D157" s="107">
        <v>9.3899999999999997E-2</v>
      </c>
      <c r="E157" s="107">
        <v>0.1328</v>
      </c>
      <c r="F157" s="107">
        <v>0.1779</v>
      </c>
      <c r="G157" s="107">
        <v>0.22900000000000001</v>
      </c>
      <c r="H157" s="107">
        <v>0.28599999999999998</v>
      </c>
      <c r="I157" s="107">
        <v>0.3488</v>
      </c>
      <c r="J157" s="107">
        <v>0.41720000000000002</v>
      </c>
      <c r="K157" s="107">
        <v>0.49120000000000003</v>
      </c>
      <c r="L157" s="107">
        <v>0.5706</v>
      </c>
      <c r="M157" s="107">
        <v>0.65529999999999999</v>
      </c>
      <c r="N157" s="107">
        <v>0.74519999999999997</v>
      </c>
      <c r="O157" s="107">
        <v>0.84030000000000005</v>
      </c>
      <c r="P157" s="107">
        <v>0.94040000000000001</v>
      </c>
      <c r="Q157" s="107">
        <v>1.0454000000000001</v>
      </c>
      <c r="R157" s="107">
        <v>1.1553</v>
      </c>
      <c r="S157" s="107">
        <v>1.27</v>
      </c>
      <c r="T157" s="107">
        <v>1.3894</v>
      </c>
      <c r="U157" s="107">
        <v>1.5135000000000001</v>
      </c>
      <c r="V157" s="107">
        <v>1.6420999999999999</v>
      </c>
      <c r="W157" s="107">
        <v>1.7751999999999999</v>
      </c>
      <c r="X157" s="107">
        <v>1.9127000000000001</v>
      </c>
      <c r="Y157" s="107">
        <v>2.0546000000000002</v>
      </c>
      <c r="Z157" s="107">
        <v>2.2008000000000001</v>
      </c>
      <c r="AA157" s="107">
        <v>2.3512</v>
      </c>
      <c r="AB157" s="107">
        <v>2.5057999999999998</v>
      </c>
      <c r="AC157" s="107">
        <v>2.6644999999999999</v>
      </c>
      <c r="AD157" s="107">
        <v>2.8273000000000001</v>
      </c>
      <c r="AE157" s="107">
        <v>2.9941</v>
      </c>
      <c r="AF157" s="107">
        <v>3.1648999999999998</v>
      </c>
      <c r="AG157" s="107">
        <v>3.3395999999999999</v>
      </c>
      <c r="AH157" s="107">
        <v>3.5181</v>
      </c>
      <c r="AI157" s="107">
        <v>3.7004999999999999</v>
      </c>
      <c r="AJ157" s="107">
        <v>3.8866000000000001</v>
      </c>
      <c r="AK157" s="107">
        <v>4.0763999999999996</v>
      </c>
      <c r="AL157" s="107">
        <v>4.2698999999999998</v>
      </c>
      <c r="AM157" s="107">
        <v>4.4671000000000003</v>
      </c>
      <c r="AN157" s="107">
        <v>4.6677999999999997</v>
      </c>
      <c r="AO157" s="107">
        <v>4.8720999999999997</v>
      </c>
      <c r="AP157" s="107">
        <v>5.0799000000000003</v>
      </c>
      <c r="AQ157" s="107">
        <v>5.2911000000000001</v>
      </c>
      <c r="AR157" s="107">
        <v>5.5057999999999998</v>
      </c>
      <c r="AS157" s="107">
        <v>5.7239000000000004</v>
      </c>
      <c r="AT157" s="107">
        <v>5.9454000000000002</v>
      </c>
      <c r="AU157" s="107">
        <v>6.1702000000000004</v>
      </c>
      <c r="AV157" s="107">
        <v>6.3982000000000001</v>
      </c>
      <c r="AW157" s="107">
        <v>6.6295999999999999</v>
      </c>
    </row>
    <row r="158" spans="1:49" x14ac:dyDescent="0.15">
      <c r="A158" s="107">
        <v>23</v>
      </c>
      <c r="B158" s="107">
        <v>3.7100000000000001E-2</v>
      </c>
      <c r="C158" s="107">
        <v>6.4199999999999993E-2</v>
      </c>
      <c r="D158" s="107">
        <v>9.8199999999999996E-2</v>
      </c>
      <c r="E158" s="107">
        <v>0.1389</v>
      </c>
      <c r="F158" s="107">
        <v>0.1862</v>
      </c>
      <c r="G158" s="107">
        <v>0.2397</v>
      </c>
      <c r="H158" s="107">
        <v>0.2994</v>
      </c>
      <c r="I158" s="107">
        <v>0.36520000000000002</v>
      </c>
      <c r="J158" s="107">
        <v>0.437</v>
      </c>
      <c r="K158" s="107">
        <v>0.51449999999999996</v>
      </c>
      <c r="L158" s="107">
        <v>0.59770000000000001</v>
      </c>
      <c r="M158" s="107">
        <v>0.68659999999999999</v>
      </c>
      <c r="N158" s="107">
        <v>0.78090000000000004</v>
      </c>
      <c r="O158" s="107">
        <v>0.88060000000000005</v>
      </c>
      <c r="P158" s="107">
        <v>0.98560000000000003</v>
      </c>
      <c r="Q158" s="107">
        <v>1.0959000000000001</v>
      </c>
      <c r="R158" s="107">
        <v>1.2112000000000001</v>
      </c>
      <c r="S158" s="107">
        <v>1.3315999999999999</v>
      </c>
      <c r="T158" s="107">
        <v>1.4570000000000001</v>
      </c>
      <c r="U158" s="107">
        <v>1.5872999999999999</v>
      </c>
      <c r="V158" s="107">
        <v>1.7222999999999999</v>
      </c>
      <c r="W158" s="107">
        <v>1.8621000000000001</v>
      </c>
      <c r="X158" s="107">
        <v>2.0066000000000002</v>
      </c>
      <c r="Y158" s="107">
        <v>2.1556999999999999</v>
      </c>
      <c r="Z158" s="107">
        <v>2.3092999999999999</v>
      </c>
      <c r="AA158" s="107">
        <v>2.4674</v>
      </c>
      <c r="AB158" s="107">
        <v>2.63</v>
      </c>
      <c r="AC158" s="107">
        <v>2.7968000000000002</v>
      </c>
      <c r="AD158" s="107">
        <v>2.968</v>
      </c>
      <c r="AE158" s="107">
        <v>3.1434000000000002</v>
      </c>
      <c r="AF158" s="107">
        <v>3.323</v>
      </c>
      <c r="AG158" s="107">
        <v>3.5066999999999999</v>
      </c>
      <c r="AH158" s="107">
        <v>3.6945000000000001</v>
      </c>
      <c r="AI158" s="107">
        <v>3.8864000000000001</v>
      </c>
      <c r="AJ158" s="107">
        <v>4.0822000000000003</v>
      </c>
      <c r="AK158" s="107">
        <v>4.2819000000000003</v>
      </c>
      <c r="AL158" s="107">
        <v>4.4855999999999998</v>
      </c>
      <c r="AM158" s="107">
        <v>4.6931000000000003</v>
      </c>
      <c r="AN158" s="107">
        <v>4.9043000000000001</v>
      </c>
      <c r="AO158" s="107">
        <v>5.1193999999999997</v>
      </c>
      <c r="AP158" s="107">
        <v>5.3380999999999998</v>
      </c>
      <c r="AQ158" s="107">
        <v>5.5605000000000002</v>
      </c>
      <c r="AR158" s="107">
        <v>5.7866</v>
      </c>
      <c r="AS158" s="107">
        <v>6.0162000000000004</v>
      </c>
      <c r="AT158" s="107">
        <v>6.2493999999999996</v>
      </c>
      <c r="AU158" s="107">
        <v>6.4861000000000004</v>
      </c>
      <c r="AV158" s="107">
        <v>6.7263000000000002</v>
      </c>
      <c r="AW158" s="107">
        <v>6.97</v>
      </c>
    </row>
    <row r="159" spans="1:49" x14ac:dyDescent="0.15">
      <c r="A159" s="107">
        <v>24</v>
      </c>
      <c r="B159" s="107">
        <v>3.8699999999999998E-2</v>
      </c>
      <c r="C159" s="107">
        <v>6.7000000000000004E-2</v>
      </c>
      <c r="D159" s="107">
        <v>0.1026</v>
      </c>
      <c r="E159" s="107">
        <v>0.14510000000000001</v>
      </c>
      <c r="F159" s="107">
        <v>0.19450000000000001</v>
      </c>
      <c r="G159" s="107">
        <v>0.25040000000000001</v>
      </c>
      <c r="H159" s="107">
        <v>0.31290000000000001</v>
      </c>
      <c r="I159" s="107">
        <v>0.38169999999999998</v>
      </c>
      <c r="J159" s="107">
        <v>0.45669999999999999</v>
      </c>
      <c r="K159" s="107">
        <v>0.53779999999999994</v>
      </c>
      <c r="L159" s="107">
        <v>0.62490000000000001</v>
      </c>
      <c r="M159" s="107">
        <v>0.71779999999999999</v>
      </c>
      <c r="N159" s="107">
        <v>0.81659999999999999</v>
      </c>
      <c r="O159" s="107">
        <v>0.92090000000000005</v>
      </c>
      <c r="P159" s="107">
        <v>1.0308999999999999</v>
      </c>
      <c r="Q159" s="107">
        <v>1.1463000000000001</v>
      </c>
      <c r="R159" s="107">
        <v>1.2670999999999999</v>
      </c>
      <c r="S159" s="107">
        <v>1.3933</v>
      </c>
      <c r="T159" s="107">
        <v>1.5246</v>
      </c>
      <c r="U159" s="107">
        <v>1.6611</v>
      </c>
      <c r="V159" s="107">
        <v>1.8026</v>
      </c>
      <c r="W159" s="107">
        <v>1.9492</v>
      </c>
      <c r="X159" s="107">
        <v>2.1006</v>
      </c>
      <c r="Y159" s="107">
        <v>2.2568999999999999</v>
      </c>
      <c r="Z159" s="107">
        <v>2.4180000000000001</v>
      </c>
      <c r="AA159" s="107">
        <v>2.5838000000000001</v>
      </c>
      <c r="AB159" s="107">
        <v>2.7542</v>
      </c>
      <c r="AC159" s="107">
        <v>2.9293</v>
      </c>
      <c r="AD159" s="107">
        <v>3.1088</v>
      </c>
      <c r="AE159" s="107">
        <v>3.2928000000000002</v>
      </c>
      <c r="AF159" s="107">
        <v>3.4813000000000001</v>
      </c>
      <c r="AG159" s="107">
        <v>3.6741000000000001</v>
      </c>
      <c r="AH159" s="107">
        <v>3.8712</v>
      </c>
      <c r="AI159" s="107">
        <v>4.0724999999999998</v>
      </c>
      <c r="AJ159" s="107">
        <v>4.2781000000000002</v>
      </c>
      <c r="AK159" s="107">
        <v>4.4878</v>
      </c>
      <c r="AL159" s="107">
        <v>4.7016</v>
      </c>
      <c r="AM159" s="107">
        <v>4.9194000000000004</v>
      </c>
      <c r="AN159" s="107">
        <v>5.1413000000000002</v>
      </c>
      <c r="AO159" s="107">
        <v>5.3670999999999998</v>
      </c>
      <c r="AP159" s="107">
        <v>5.5968999999999998</v>
      </c>
      <c r="AQ159" s="107">
        <v>5.8304999999999998</v>
      </c>
      <c r="AR159" s="107">
        <v>6.0678999999999998</v>
      </c>
      <c r="AS159" s="107">
        <v>6.3090999999999999</v>
      </c>
      <c r="AT159" s="107">
        <v>6.5541</v>
      </c>
      <c r="AU159" s="107">
        <v>6.8028000000000004</v>
      </c>
      <c r="AV159" s="107">
        <v>7.0552000000000001</v>
      </c>
      <c r="AW159" s="107">
        <v>7.3112000000000004</v>
      </c>
    </row>
    <row r="160" spans="1:49" x14ac:dyDescent="0.15">
      <c r="A160" s="107">
        <v>25</v>
      </c>
      <c r="B160" s="107">
        <v>4.0300000000000002E-2</v>
      </c>
      <c r="C160" s="107">
        <v>6.9900000000000004E-2</v>
      </c>
      <c r="D160" s="107">
        <v>0.1069</v>
      </c>
      <c r="E160" s="107">
        <v>0.15129999999999999</v>
      </c>
      <c r="F160" s="107">
        <v>0.20280000000000001</v>
      </c>
      <c r="G160" s="107">
        <v>0.2611</v>
      </c>
      <c r="H160" s="107">
        <v>0.32629999999999998</v>
      </c>
      <c r="I160" s="107">
        <v>0.39810000000000001</v>
      </c>
      <c r="J160" s="107">
        <v>0.47639999999999999</v>
      </c>
      <c r="K160" s="107">
        <v>0.56110000000000004</v>
      </c>
      <c r="L160" s="107">
        <v>0.65200000000000002</v>
      </c>
      <c r="M160" s="107">
        <v>0.74909999999999999</v>
      </c>
      <c r="N160" s="107">
        <v>0.85219999999999996</v>
      </c>
      <c r="O160" s="107">
        <v>0.96130000000000004</v>
      </c>
      <c r="P160" s="107">
        <v>1.0762</v>
      </c>
      <c r="Q160" s="107">
        <v>1.1968000000000001</v>
      </c>
      <c r="R160" s="107">
        <v>1.3230999999999999</v>
      </c>
      <c r="S160" s="107">
        <v>1.4549000000000001</v>
      </c>
      <c r="T160" s="107">
        <v>1.5922000000000001</v>
      </c>
      <c r="U160" s="107">
        <v>1.7349000000000001</v>
      </c>
      <c r="V160" s="107">
        <v>1.883</v>
      </c>
      <c r="W160" s="107">
        <v>2.0362</v>
      </c>
      <c r="X160" s="107">
        <v>2.1947000000000001</v>
      </c>
      <c r="Y160" s="107">
        <v>2.3582000000000001</v>
      </c>
      <c r="Z160" s="107">
        <v>2.5266999999999999</v>
      </c>
      <c r="AA160" s="107">
        <v>2.7002000000000002</v>
      </c>
      <c r="AB160" s="107">
        <v>2.8786</v>
      </c>
      <c r="AC160" s="107">
        <v>3.0617999999999999</v>
      </c>
      <c r="AD160" s="107">
        <v>3.2498</v>
      </c>
      <c r="AE160" s="107">
        <v>3.4424999999999999</v>
      </c>
      <c r="AF160" s="107">
        <v>3.6398000000000001</v>
      </c>
      <c r="AG160" s="107">
        <v>3.8416999999999999</v>
      </c>
      <c r="AH160" s="107">
        <v>4.0480999999999998</v>
      </c>
      <c r="AI160" s="107">
        <v>4.2590000000000003</v>
      </c>
      <c r="AJ160" s="107">
        <v>4.4743000000000004</v>
      </c>
      <c r="AK160" s="107">
        <v>4.694</v>
      </c>
      <c r="AL160" s="107">
        <v>4.9179000000000004</v>
      </c>
      <c r="AM160" s="107">
        <v>5.1462000000000003</v>
      </c>
      <c r="AN160" s="107">
        <v>5.3787000000000003</v>
      </c>
      <c r="AO160" s="107">
        <v>5.6153000000000004</v>
      </c>
      <c r="AP160" s="107">
        <v>5.8560999999999996</v>
      </c>
      <c r="AQ160" s="107">
        <v>6.1009000000000002</v>
      </c>
      <c r="AR160" s="107">
        <v>6.3498000000000001</v>
      </c>
      <c r="AS160" s="107">
        <v>6.6026999999999996</v>
      </c>
      <c r="AT160" s="107">
        <v>6.8594999999999997</v>
      </c>
      <c r="AU160" s="107">
        <v>7.1201999999999996</v>
      </c>
      <c r="AV160" s="107">
        <v>7.3848000000000003</v>
      </c>
      <c r="AW160" s="107">
        <v>7.6532</v>
      </c>
    </row>
    <row r="161" spans="1:51" x14ac:dyDescent="0.15">
      <c r="A161" s="107">
        <v>26</v>
      </c>
      <c r="B161" s="107">
        <v>4.19E-2</v>
      </c>
      <c r="C161" s="107">
        <v>7.2700000000000001E-2</v>
      </c>
      <c r="D161" s="107">
        <v>0.1113</v>
      </c>
      <c r="E161" s="107">
        <v>0.1575</v>
      </c>
      <c r="F161" s="107">
        <v>0.21110000000000001</v>
      </c>
      <c r="G161" s="107">
        <v>0.27189999999999998</v>
      </c>
      <c r="H161" s="107">
        <v>0.33979999999999999</v>
      </c>
      <c r="I161" s="107">
        <v>0.41460000000000002</v>
      </c>
      <c r="J161" s="107">
        <v>0.49619999999999997</v>
      </c>
      <c r="K161" s="107">
        <v>0.58440000000000003</v>
      </c>
      <c r="L161" s="107">
        <v>0.67920000000000003</v>
      </c>
      <c r="M161" s="107">
        <v>0.78039999999999998</v>
      </c>
      <c r="N161" s="107">
        <v>0.88790000000000002</v>
      </c>
      <c r="O161" s="107">
        <v>1.0016</v>
      </c>
      <c r="P161" s="107">
        <v>1.1214999999999999</v>
      </c>
      <c r="Q161" s="107">
        <v>1.2473000000000001</v>
      </c>
      <c r="R161" s="107">
        <v>1.379</v>
      </c>
      <c r="S161" s="107">
        <v>1.5165999999999999</v>
      </c>
      <c r="T161" s="107">
        <v>1.6598999999999999</v>
      </c>
      <c r="U161" s="107">
        <v>1.8088</v>
      </c>
      <c r="V161" s="107">
        <v>1.9634</v>
      </c>
      <c r="W161" s="107">
        <v>2.1234000000000002</v>
      </c>
      <c r="X161" s="107">
        <v>2.2888000000000002</v>
      </c>
      <c r="Y161" s="107">
        <v>2.4594999999999998</v>
      </c>
      <c r="Z161" s="107">
        <v>2.6355</v>
      </c>
      <c r="AA161" s="107">
        <v>2.8168000000000002</v>
      </c>
      <c r="AB161" s="107">
        <v>3.0030999999999999</v>
      </c>
      <c r="AC161" s="107">
        <v>3.1945000000000001</v>
      </c>
      <c r="AD161" s="107">
        <v>3.3908999999999998</v>
      </c>
      <c r="AE161" s="107">
        <v>3.5922000000000001</v>
      </c>
      <c r="AF161" s="107">
        <v>3.7984</v>
      </c>
      <c r="AG161" s="107">
        <v>4.0094000000000003</v>
      </c>
      <c r="AH161" s="107">
        <v>4.2252000000000001</v>
      </c>
      <c r="AI161" s="107">
        <v>4.4455999999999998</v>
      </c>
      <c r="AJ161" s="107">
        <v>4.6707000000000001</v>
      </c>
      <c r="AK161" s="107">
        <v>4.9004000000000003</v>
      </c>
      <c r="AL161" s="107">
        <v>5.1345999999999998</v>
      </c>
      <c r="AM161" s="107">
        <v>5.3733000000000004</v>
      </c>
      <c r="AN161" s="107">
        <v>5.6163999999999996</v>
      </c>
      <c r="AO161" s="107">
        <v>5.8639000000000001</v>
      </c>
      <c r="AP161" s="107">
        <v>6.1157000000000004</v>
      </c>
      <c r="AQ161" s="107">
        <v>6.3718000000000004</v>
      </c>
      <c r="AR161" s="107">
        <v>6.6322000000000001</v>
      </c>
      <c r="AS161" s="107">
        <v>6.8967000000000001</v>
      </c>
      <c r="AT161" s="107">
        <v>7.1654</v>
      </c>
      <c r="AU161" s="107">
        <v>7.4382000000000001</v>
      </c>
      <c r="AV161" s="107">
        <v>7.7149999999999999</v>
      </c>
      <c r="AW161" s="107">
        <v>7.9958999999999998</v>
      </c>
    </row>
    <row r="162" spans="1:51" x14ac:dyDescent="0.15">
      <c r="A162" s="107">
        <v>27</v>
      </c>
      <c r="B162" s="107">
        <v>4.36E-2</v>
      </c>
      <c r="C162" s="107">
        <v>7.5499999999999998E-2</v>
      </c>
      <c r="D162" s="107">
        <v>0.11559999999999999</v>
      </c>
      <c r="E162" s="107">
        <v>0.1636</v>
      </c>
      <c r="F162" s="107">
        <v>0.21940000000000001</v>
      </c>
      <c r="G162" s="107">
        <v>0.28260000000000002</v>
      </c>
      <c r="H162" s="107">
        <v>0.35320000000000001</v>
      </c>
      <c r="I162" s="107">
        <v>0.43099999999999999</v>
      </c>
      <c r="J162" s="107">
        <v>0.51590000000000003</v>
      </c>
      <c r="K162" s="107">
        <v>0.60770000000000002</v>
      </c>
      <c r="L162" s="107">
        <v>0.70640000000000003</v>
      </c>
      <c r="M162" s="107">
        <v>0.81169999999999998</v>
      </c>
      <c r="N162" s="107">
        <v>0.92359999999999998</v>
      </c>
      <c r="O162" s="107">
        <v>1.042</v>
      </c>
      <c r="P162" s="107">
        <v>1.1668000000000001</v>
      </c>
      <c r="Q162" s="107">
        <v>1.2978000000000001</v>
      </c>
      <c r="R162" s="107">
        <v>1.4350000000000001</v>
      </c>
      <c r="S162" s="107">
        <v>1.5783</v>
      </c>
      <c r="T162" s="107">
        <v>1.7276</v>
      </c>
      <c r="U162" s="107">
        <v>1.8828</v>
      </c>
      <c r="V162" s="107">
        <v>2.0438000000000001</v>
      </c>
      <c r="W162" s="107">
        <v>2.2105000000000001</v>
      </c>
      <c r="X162" s="107">
        <v>2.3828999999999998</v>
      </c>
      <c r="Y162" s="107">
        <v>2.5609000000000002</v>
      </c>
      <c r="Z162" s="107">
        <v>2.7444000000000002</v>
      </c>
      <c r="AA162" s="107">
        <v>2.9333999999999998</v>
      </c>
      <c r="AB162" s="107">
        <v>3.1276999999999999</v>
      </c>
      <c r="AC162" s="107">
        <v>3.3273000000000001</v>
      </c>
      <c r="AD162" s="107">
        <v>3.5320999999999998</v>
      </c>
      <c r="AE162" s="107">
        <v>3.7421000000000002</v>
      </c>
      <c r="AF162" s="107">
        <v>3.9571999999999998</v>
      </c>
      <c r="AG162" s="107">
        <v>4.1772999999999998</v>
      </c>
      <c r="AH162" s="107">
        <v>4.4024000000000001</v>
      </c>
      <c r="AI162" s="107">
        <v>4.6325000000000003</v>
      </c>
      <c r="AJ162" s="107">
        <v>4.8673000000000002</v>
      </c>
      <c r="AK162" s="107">
        <v>5.1070000000000002</v>
      </c>
      <c r="AL162" s="107">
        <v>5.3514999999999997</v>
      </c>
      <c r="AM162" s="107">
        <v>5.6006</v>
      </c>
      <c r="AN162" s="107">
        <v>5.8544</v>
      </c>
      <c r="AO162" s="107">
        <v>6.1128</v>
      </c>
      <c r="AP162" s="107">
        <v>6.3757000000000001</v>
      </c>
      <c r="AQ162" s="107">
        <v>6.6430999999999996</v>
      </c>
      <c r="AR162" s="107">
        <v>6.9149000000000003</v>
      </c>
      <c r="AS162" s="107">
        <v>7.1912000000000003</v>
      </c>
      <c r="AT162" s="107">
        <v>7.4718</v>
      </c>
      <c r="AU162" s="107">
        <v>7.7567000000000004</v>
      </c>
      <c r="AV162" s="107">
        <v>8.0458999999999996</v>
      </c>
      <c r="AW162" s="107">
        <v>8.3392999999999997</v>
      </c>
    </row>
    <row r="163" spans="1:51" x14ac:dyDescent="0.15">
      <c r="A163" s="107">
        <v>28</v>
      </c>
      <c r="B163" s="107">
        <v>4.5199999999999997E-2</v>
      </c>
      <c r="C163" s="107">
        <v>7.8399999999999997E-2</v>
      </c>
      <c r="D163" s="107">
        <v>0.12</v>
      </c>
      <c r="E163" s="107">
        <v>0.16980000000000001</v>
      </c>
      <c r="F163" s="107">
        <v>0.22770000000000001</v>
      </c>
      <c r="G163" s="107">
        <v>0.29330000000000001</v>
      </c>
      <c r="H163" s="107">
        <v>0.36659999999999998</v>
      </c>
      <c r="I163" s="107">
        <v>0.44750000000000001</v>
      </c>
      <c r="J163" s="107">
        <v>0.53559999999999997</v>
      </c>
      <c r="K163" s="107">
        <v>0.63100000000000001</v>
      </c>
      <c r="L163" s="107">
        <v>0.73350000000000004</v>
      </c>
      <c r="M163" s="107">
        <v>0.84299999999999997</v>
      </c>
      <c r="N163" s="107">
        <v>0.95930000000000004</v>
      </c>
      <c r="O163" s="107">
        <v>1.0824</v>
      </c>
      <c r="P163" s="107">
        <v>1.2121</v>
      </c>
      <c r="Q163" s="107">
        <v>1.3483000000000001</v>
      </c>
      <c r="R163" s="107">
        <v>1.4910000000000001</v>
      </c>
      <c r="S163" s="107">
        <v>1.64</v>
      </c>
      <c r="T163" s="107">
        <v>1.7952999999999999</v>
      </c>
      <c r="U163" s="107">
        <v>1.9567000000000001</v>
      </c>
      <c r="V163" s="107">
        <v>2.1242000000000001</v>
      </c>
      <c r="W163" s="107">
        <v>2.2976999999999999</v>
      </c>
      <c r="X163" s="107">
        <v>2.4771999999999998</v>
      </c>
      <c r="Y163" s="107">
        <v>2.6623999999999999</v>
      </c>
      <c r="Z163" s="107">
        <v>2.8534000000000002</v>
      </c>
      <c r="AA163" s="107">
        <v>3.0501</v>
      </c>
      <c r="AB163" s="107">
        <v>3.2523</v>
      </c>
      <c r="AC163" s="107">
        <v>3.4601000000000002</v>
      </c>
      <c r="AD163" s="107">
        <v>3.6734</v>
      </c>
      <c r="AE163" s="107">
        <v>3.8921000000000001</v>
      </c>
      <c r="AF163" s="107">
        <v>4.1161000000000003</v>
      </c>
      <c r="AG163" s="107">
        <v>4.3453999999999997</v>
      </c>
      <c r="AH163" s="107">
        <v>4.5799000000000003</v>
      </c>
      <c r="AI163" s="107">
        <v>4.8194999999999997</v>
      </c>
      <c r="AJ163" s="107">
        <v>5.0641999999999996</v>
      </c>
      <c r="AK163" s="107">
        <v>5.3139000000000003</v>
      </c>
      <c r="AL163" s="107">
        <v>5.5686</v>
      </c>
      <c r="AM163" s="107">
        <v>5.8281999999999998</v>
      </c>
      <c r="AN163" s="107">
        <v>6.0926999999999998</v>
      </c>
      <c r="AO163" s="107">
        <v>6.3620000000000001</v>
      </c>
      <c r="AP163" s="107">
        <v>6.6360000000000001</v>
      </c>
      <c r="AQ163" s="107">
        <v>6.9147999999999996</v>
      </c>
      <c r="AR163" s="107">
        <v>7.1981000000000002</v>
      </c>
      <c r="AS163" s="107">
        <v>7.4861000000000004</v>
      </c>
      <c r="AT163" s="107">
        <v>7.7786999999999997</v>
      </c>
      <c r="AU163" s="107">
        <v>8.0756999999999994</v>
      </c>
      <c r="AV163" s="107">
        <v>8.3772000000000002</v>
      </c>
      <c r="AW163" s="107">
        <v>8.6831999999999994</v>
      </c>
    </row>
    <row r="164" spans="1:51" x14ac:dyDescent="0.15">
      <c r="A164" s="107">
        <v>29</v>
      </c>
      <c r="B164" s="107">
        <v>4.6800000000000001E-2</v>
      </c>
      <c r="C164" s="107">
        <v>8.1199999999999994E-2</v>
      </c>
      <c r="D164" s="107">
        <v>0.12429999999999999</v>
      </c>
      <c r="E164" s="107">
        <v>0.17599999999999999</v>
      </c>
      <c r="F164" s="107">
        <v>0.23599999999999999</v>
      </c>
      <c r="G164" s="107">
        <v>0.30399999999999999</v>
      </c>
      <c r="H164" s="107">
        <v>0.38009999999999999</v>
      </c>
      <c r="I164" s="107">
        <v>0.46389999999999998</v>
      </c>
      <c r="J164" s="107">
        <v>0.5554</v>
      </c>
      <c r="K164" s="107">
        <v>0.65429999999999999</v>
      </c>
      <c r="L164" s="107">
        <v>0.76070000000000004</v>
      </c>
      <c r="M164" s="107">
        <v>0.87429999999999997</v>
      </c>
      <c r="N164" s="107">
        <v>0.995</v>
      </c>
      <c r="O164" s="107">
        <v>1.1228</v>
      </c>
      <c r="P164" s="107">
        <v>1.2574000000000001</v>
      </c>
      <c r="Q164" s="107">
        <v>1.3989</v>
      </c>
      <c r="R164" s="107">
        <v>1.5469999999999999</v>
      </c>
      <c r="S164" s="107">
        <v>1.7018</v>
      </c>
      <c r="T164" s="107">
        <v>1.863</v>
      </c>
      <c r="U164" s="107">
        <v>2.0306999999999999</v>
      </c>
      <c r="V164" s="107">
        <v>2.2046999999999999</v>
      </c>
      <c r="W164" s="107">
        <v>2.3849999999999998</v>
      </c>
      <c r="X164" s="107">
        <v>2.5714000000000001</v>
      </c>
      <c r="Y164" s="107">
        <v>2.7639</v>
      </c>
      <c r="Z164" s="107">
        <v>2.9624000000000001</v>
      </c>
      <c r="AA164" s="107">
        <v>3.1667999999999998</v>
      </c>
      <c r="AB164" s="107">
        <v>3.3771</v>
      </c>
      <c r="AC164" s="107">
        <v>3.5931000000000002</v>
      </c>
      <c r="AD164" s="107">
        <v>3.8148</v>
      </c>
      <c r="AE164" s="107">
        <v>4.0422000000000002</v>
      </c>
      <c r="AF164" s="107">
        <v>4.2751000000000001</v>
      </c>
      <c r="AG164" s="107">
        <v>4.5136000000000003</v>
      </c>
      <c r="AH164" s="107">
        <v>4.7573999999999996</v>
      </c>
      <c r="AI164" s="107">
        <v>5.0067000000000004</v>
      </c>
      <c r="AJ164" s="107">
        <v>5.2611999999999997</v>
      </c>
      <c r="AK164" s="107">
        <v>5.5209999999999999</v>
      </c>
      <c r="AL164" s="107">
        <v>5.7859999999999996</v>
      </c>
      <c r="AM164" s="107">
        <v>6.0560999999999998</v>
      </c>
      <c r="AN164" s="107">
        <v>6.3312999999999997</v>
      </c>
      <c r="AO164" s="107">
        <v>6.6115000000000004</v>
      </c>
      <c r="AP164" s="107">
        <v>6.8966000000000003</v>
      </c>
      <c r="AQ164" s="107">
        <v>7.1867000000000001</v>
      </c>
      <c r="AR164" s="107">
        <v>7.4817</v>
      </c>
      <c r="AS164" s="107">
        <v>7.7813999999999997</v>
      </c>
      <c r="AT164" s="107">
        <v>8.0860000000000003</v>
      </c>
      <c r="AU164" s="107">
        <v>8.3952000000000009</v>
      </c>
      <c r="AV164" s="107">
        <v>8.7090999999999994</v>
      </c>
      <c r="AW164" s="107">
        <v>9.0275999999999996</v>
      </c>
    </row>
    <row r="165" spans="1:51" x14ac:dyDescent="0.15">
      <c r="A165" s="107">
        <v>30</v>
      </c>
      <c r="B165" s="107">
        <v>4.8500000000000001E-2</v>
      </c>
      <c r="C165" s="107">
        <v>8.4000000000000005E-2</v>
      </c>
      <c r="D165" s="107">
        <v>0.12870000000000001</v>
      </c>
      <c r="E165" s="107">
        <v>0.1822</v>
      </c>
      <c r="F165" s="107">
        <v>0.24429999999999999</v>
      </c>
      <c r="G165" s="107">
        <v>0.31480000000000002</v>
      </c>
      <c r="H165" s="107">
        <v>0.39350000000000002</v>
      </c>
      <c r="I165" s="107">
        <v>0.4803</v>
      </c>
      <c r="J165" s="107">
        <v>0.57509999999999994</v>
      </c>
      <c r="K165" s="107">
        <v>0.67769999999999997</v>
      </c>
      <c r="L165" s="107">
        <v>0.78790000000000004</v>
      </c>
      <c r="M165" s="107">
        <v>0.90559999999999996</v>
      </c>
      <c r="N165" s="107">
        <v>1.0306999999999999</v>
      </c>
      <c r="O165" s="107">
        <v>1.1631</v>
      </c>
      <c r="P165" s="107">
        <v>1.3027</v>
      </c>
      <c r="Q165" s="107">
        <v>1.4494</v>
      </c>
      <c r="R165" s="107">
        <v>1.603</v>
      </c>
      <c r="S165" s="107">
        <v>1.7635000000000001</v>
      </c>
      <c r="T165" s="107">
        <v>1.9308000000000001</v>
      </c>
      <c r="U165" s="107">
        <v>2.1046999999999998</v>
      </c>
      <c r="V165" s="107">
        <v>2.2852999999999999</v>
      </c>
      <c r="W165" s="107">
        <v>2.4723000000000002</v>
      </c>
      <c r="X165" s="107">
        <v>2.6657000000000002</v>
      </c>
      <c r="Y165" s="107">
        <v>2.8654000000000002</v>
      </c>
      <c r="Z165" s="107">
        <v>3.0714000000000001</v>
      </c>
      <c r="AA165" s="107">
        <v>3.2835999999999999</v>
      </c>
      <c r="AB165" s="107">
        <v>3.5019</v>
      </c>
      <c r="AC165" s="107">
        <v>3.7261000000000002</v>
      </c>
      <c r="AD165" s="107">
        <v>3.9563000000000001</v>
      </c>
      <c r="AE165" s="107">
        <v>4.1924000000000001</v>
      </c>
      <c r="AF165" s="107">
        <v>4.4343000000000004</v>
      </c>
      <c r="AG165" s="107">
        <v>4.6818999999999997</v>
      </c>
      <c r="AH165" s="107">
        <v>4.9351000000000003</v>
      </c>
      <c r="AI165" s="107">
        <v>5.194</v>
      </c>
      <c r="AJ165" s="107">
        <v>5.4584000000000001</v>
      </c>
      <c r="AK165" s="107">
        <v>5.7282000000000002</v>
      </c>
      <c r="AL165" s="107">
        <v>6.0034999999999998</v>
      </c>
      <c r="AM165" s="107">
        <v>6.2840999999999996</v>
      </c>
      <c r="AN165" s="107">
        <v>6.5701000000000001</v>
      </c>
      <c r="AO165" s="107">
        <v>6.8612000000000002</v>
      </c>
      <c r="AP165" s="107">
        <v>7.1576000000000004</v>
      </c>
      <c r="AQ165" s="107">
        <v>7.4589999999999996</v>
      </c>
      <c r="AR165" s="107">
        <v>7.7656000000000001</v>
      </c>
      <c r="AS165" s="107">
        <v>8.0770999999999997</v>
      </c>
      <c r="AT165" s="107">
        <v>8.3935999999999993</v>
      </c>
      <c r="AU165" s="107">
        <v>8.7150999999999996</v>
      </c>
      <c r="AV165" s="107">
        <v>9.0413999999999994</v>
      </c>
      <c r="AW165" s="107">
        <v>9.3725000000000005</v>
      </c>
    </row>
    <row r="166" spans="1:51" x14ac:dyDescent="0.15">
      <c r="A166" s="107">
        <v>31</v>
      </c>
      <c r="B166" s="107">
        <v>5.0099999999999999E-2</v>
      </c>
      <c r="C166" s="107">
        <v>8.6900000000000005E-2</v>
      </c>
      <c r="D166" s="107">
        <v>0.13300000000000001</v>
      </c>
      <c r="E166" s="107">
        <v>0.1883</v>
      </c>
      <c r="F166" s="107">
        <v>0.25259999999999999</v>
      </c>
      <c r="G166" s="107">
        <v>0.32550000000000001</v>
      </c>
      <c r="H166" s="107">
        <v>0.40699999999999997</v>
      </c>
      <c r="I166" s="107">
        <v>0.49680000000000002</v>
      </c>
      <c r="J166" s="107">
        <v>0.5948</v>
      </c>
      <c r="K166" s="107">
        <v>0.70099999999999996</v>
      </c>
      <c r="L166" s="107">
        <v>0.81499999999999995</v>
      </c>
      <c r="M166" s="107">
        <v>0.93689999999999996</v>
      </c>
      <c r="N166" s="107">
        <v>1.0664</v>
      </c>
      <c r="O166" s="107">
        <v>1.2035</v>
      </c>
      <c r="P166" s="107">
        <v>1.3481000000000001</v>
      </c>
      <c r="Q166" s="107">
        <v>1.5</v>
      </c>
      <c r="R166" s="107">
        <v>1.6591</v>
      </c>
      <c r="S166" s="107">
        <v>1.8252999999999999</v>
      </c>
      <c r="T166" s="107">
        <v>1.9985999999999999</v>
      </c>
      <c r="U166" s="107">
        <v>2.1787999999999998</v>
      </c>
      <c r="V166" s="107">
        <v>2.3658000000000001</v>
      </c>
      <c r="W166" s="107">
        <v>2.5596000000000001</v>
      </c>
      <c r="X166" s="107">
        <v>2.76</v>
      </c>
      <c r="Y166" s="107">
        <v>2.9670000000000001</v>
      </c>
      <c r="Z166" s="107">
        <v>3.1806000000000001</v>
      </c>
      <c r="AA166" s="107">
        <v>3.4005000000000001</v>
      </c>
      <c r="AB166" s="107">
        <v>3.6267</v>
      </c>
      <c r="AC166" s="107">
        <v>3.8592</v>
      </c>
      <c r="AD166" s="107">
        <v>4.0979000000000001</v>
      </c>
      <c r="AE166" s="107">
        <v>4.3426999999999998</v>
      </c>
      <c r="AF166" s="107">
        <v>4.5934999999999997</v>
      </c>
      <c r="AG166" s="107">
        <v>4.8502999999999998</v>
      </c>
      <c r="AH166" s="107">
        <v>5.1130000000000004</v>
      </c>
      <c r="AI166" s="107">
        <v>5.3815</v>
      </c>
      <c r="AJ166" s="107">
        <v>5.6557000000000004</v>
      </c>
      <c r="AK166" s="107">
        <v>5.9356999999999998</v>
      </c>
      <c r="AL166" s="107">
        <v>6.2213000000000003</v>
      </c>
      <c r="AM166" s="107">
        <v>6.5124000000000004</v>
      </c>
      <c r="AN166" s="107">
        <v>6.8090999999999999</v>
      </c>
      <c r="AO166" s="107">
        <v>7.1112000000000002</v>
      </c>
      <c r="AP166" s="107">
        <v>7.4187000000000003</v>
      </c>
      <c r="AQ166" s="107">
        <v>7.7316000000000003</v>
      </c>
      <c r="AR166" s="107">
        <v>8.0496999999999996</v>
      </c>
      <c r="AS166" s="107">
        <v>8.3731000000000009</v>
      </c>
      <c r="AT166" s="107">
        <v>8.7017000000000007</v>
      </c>
      <c r="AU166" s="107">
        <v>9.0352999999999994</v>
      </c>
      <c r="AV166" s="107">
        <v>9.3741000000000003</v>
      </c>
      <c r="AW166" s="107">
        <v>9.7178000000000004</v>
      </c>
    </row>
    <row r="167" spans="1:51" x14ac:dyDescent="0.15">
      <c r="A167" s="107">
        <v>32</v>
      </c>
      <c r="B167" s="107">
        <v>5.1700000000000003E-2</v>
      </c>
      <c r="C167" s="107">
        <v>8.9700000000000002E-2</v>
      </c>
      <c r="D167" s="107">
        <v>0.13739999999999999</v>
      </c>
      <c r="E167" s="107">
        <v>0.19450000000000001</v>
      </c>
      <c r="F167" s="107">
        <v>0.26090000000000002</v>
      </c>
      <c r="G167" s="107">
        <v>0.3362</v>
      </c>
      <c r="H167" s="107">
        <v>0.4204</v>
      </c>
      <c r="I167" s="107">
        <v>0.51319999999999999</v>
      </c>
      <c r="J167" s="107">
        <v>0.61460000000000004</v>
      </c>
      <c r="K167" s="107">
        <v>0.72430000000000005</v>
      </c>
      <c r="L167" s="107">
        <v>0.84219999999999995</v>
      </c>
      <c r="M167" s="107">
        <v>0.96819999999999995</v>
      </c>
      <c r="N167" s="107">
        <v>1.1021000000000001</v>
      </c>
      <c r="O167" s="107">
        <v>1.2439</v>
      </c>
      <c r="P167" s="107">
        <v>1.3934</v>
      </c>
      <c r="Q167" s="107">
        <v>1.5505</v>
      </c>
      <c r="R167" s="107">
        <v>1.7151000000000001</v>
      </c>
      <c r="S167" s="107">
        <v>1.8871</v>
      </c>
      <c r="T167" s="107">
        <v>2.0663999999999998</v>
      </c>
      <c r="U167" s="107">
        <v>2.2528000000000001</v>
      </c>
      <c r="V167" s="107">
        <v>2.4464000000000001</v>
      </c>
      <c r="W167" s="107">
        <v>2.6469</v>
      </c>
      <c r="X167" s="107">
        <v>2.8544</v>
      </c>
      <c r="Y167" s="107">
        <v>3.0687000000000002</v>
      </c>
      <c r="Z167" s="107">
        <v>3.2896999403953551</v>
      </c>
      <c r="AA167" s="107">
        <v>3.5173999999999999</v>
      </c>
      <c r="AB167" s="107">
        <v>3.7515999999999998</v>
      </c>
      <c r="AC167" s="107">
        <v>3.9923999999999999</v>
      </c>
      <c r="AD167" s="107">
        <v>4.2394999999999996</v>
      </c>
      <c r="AE167" s="107">
        <v>4.4931000000000001</v>
      </c>
      <c r="AF167" s="107">
        <v>4.7527999999999997</v>
      </c>
      <c r="AG167" s="107">
        <v>5.0187999999999997</v>
      </c>
      <c r="AH167" s="107">
        <v>5.2908999999999997</v>
      </c>
      <c r="AI167" s="107">
        <v>5.569</v>
      </c>
      <c r="AJ167" s="107">
        <v>5.8532000000000002</v>
      </c>
      <c r="AK167" s="107">
        <v>6.1432000000000002</v>
      </c>
      <c r="AL167" s="107">
        <v>6.4391999999999996</v>
      </c>
      <c r="AM167" s="107">
        <v>6.7408999999999999</v>
      </c>
      <c r="AN167" s="107">
        <v>7.0483000000000002</v>
      </c>
      <c r="AO167" s="107">
        <v>7.3613999999999997</v>
      </c>
      <c r="AP167" s="107">
        <v>7.6802000000000001</v>
      </c>
      <c r="AQ167" s="107">
        <v>8.0044000000000004</v>
      </c>
      <c r="AR167" s="107">
        <v>8.3341999999999992</v>
      </c>
      <c r="AS167" s="107">
        <v>8.6693999999999996</v>
      </c>
      <c r="AT167" s="107">
        <v>9.01</v>
      </c>
      <c r="AU167" s="107">
        <v>9.3559000000000001</v>
      </c>
      <c r="AV167" s="107">
        <v>9.7071000000000005</v>
      </c>
      <c r="AW167" s="107">
        <v>10.063599999999999</v>
      </c>
    </row>
    <row r="168" spans="1:51" x14ac:dyDescent="0.15">
      <c r="A168" s="107">
        <v>33</v>
      </c>
      <c r="B168" s="107">
        <v>5.3400000000000003E-2</v>
      </c>
      <c r="C168" s="107">
        <v>9.2499999999999999E-2</v>
      </c>
      <c r="D168" s="107">
        <v>0.14169999999999999</v>
      </c>
      <c r="E168" s="107">
        <v>0.20069999999999999</v>
      </c>
      <c r="F168" s="107">
        <v>0.26919999999999999</v>
      </c>
      <c r="G168" s="107">
        <v>0.34689999999999999</v>
      </c>
      <c r="H168" s="107">
        <v>0.43380000000000002</v>
      </c>
      <c r="I168" s="107">
        <v>0.52969999999999995</v>
      </c>
      <c r="J168" s="107">
        <v>0.63429999999999997</v>
      </c>
      <c r="K168" s="107">
        <v>0.74760000000000004</v>
      </c>
      <c r="L168" s="107">
        <v>0.86939999999999995</v>
      </c>
      <c r="M168" s="107">
        <v>0.99950000000000006</v>
      </c>
      <c r="N168" s="107">
        <v>1.1378999999999999</v>
      </c>
      <c r="O168" s="107">
        <v>1.2843</v>
      </c>
      <c r="P168" s="107">
        <v>1.4388000000000001</v>
      </c>
      <c r="Q168" s="107">
        <v>1.6011</v>
      </c>
      <c r="R168" s="107">
        <v>1.7712000000000001</v>
      </c>
      <c r="S168" s="107">
        <v>1.9489000000000001</v>
      </c>
      <c r="T168" s="107">
        <v>2.1341999999999999</v>
      </c>
      <c r="U168" s="107">
        <v>2.3269000000000002</v>
      </c>
      <c r="V168" s="107">
        <v>2.5270000000000001</v>
      </c>
      <c r="W168" s="107">
        <v>2.7343000000000002</v>
      </c>
      <c r="X168" s="107">
        <v>2.9487999999999999</v>
      </c>
      <c r="Y168" s="107">
        <v>3.1703000000000001</v>
      </c>
      <c r="Z168" s="107">
        <v>3.3988999999999998</v>
      </c>
      <c r="AA168" s="107">
        <v>3.6343000000000001</v>
      </c>
      <c r="AB168" s="107">
        <v>3.8765999999999998</v>
      </c>
      <c r="AC168" s="107">
        <v>4.1256000000000004</v>
      </c>
      <c r="AD168" s="107">
        <v>4.3813000000000004</v>
      </c>
      <c r="AE168" s="107">
        <v>4.6435000000000004</v>
      </c>
      <c r="AF168" s="107">
        <v>4.9122000000000003</v>
      </c>
      <c r="AG168" s="107">
        <v>5.1874000000000002</v>
      </c>
      <c r="AH168" s="107">
        <v>5.4688999999999997</v>
      </c>
      <c r="AI168" s="107">
        <v>5.7568000000000001</v>
      </c>
      <c r="AJ168" s="107">
        <v>6.0507999999999997</v>
      </c>
      <c r="AK168" s="107">
        <v>6.351</v>
      </c>
      <c r="AL168" s="107">
        <v>6.6571999999999996</v>
      </c>
      <c r="AM168" s="107">
        <v>6.9695</v>
      </c>
      <c r="AN168" s="107">
        <v>7.2877000000000001</v>
      </c>
      <c r="AO168" s="107">
        <v>7.6117999999999997</v>
      </c>
      <c r="AP168" s="107">
        <v>7.9417999999999997</v>
      </c>
      <c r="AQ168" s="107">
        <v>8.2774999999999999</v>
      </c>
      <c r="AR168" s="107">
        <v>8.6189</v>
      </c>
      <c r="AS168" s="107">
        <v>8.9659999999999993</v>
      </c>
      <c r="AT168" s="107">
        <v>9.3186999999999998</v>
      </c>
      <c r="AU168" s="107">
        <v>9.6768999999999998</v>
      </c>
      <c r="AV168" s="107">
        <v>10.0406</v>
      </c>
      <c r="AW168" s="107">
        <v>10.409700000000001</v>
      </c>
    </row>
    <row r="169" spans="1:51" x14ac:dyDescent="0.15">
      <c r="A169" s="107">
        <v>34</v>
      </c>
      <c r="B169" s="107">
        <v>5.5E-2</v>
      </c>
      <c r="C169" s="107">
        <v>9.5399999999999999E-2</v>
      </c>
      <c r="D169" s="107">
        <v>0.14610000000000001</v>
      </c>
      <c r="E169" s="107">
        <v>0.2069</v>
      </c>
      <c r="F169" s="107">
        <v>0.27750000000000002</v>
      </c>
      <c r="G169" s="107">
        <v>0.35770000000000002</v>
      </c>
      <c r="H169" s="107">
        <v>0.44729999999999998</v>
      </c>
      <c r="I169" s="107">
        <v>0.54610000000000003</v>
      </c>
      <c r="J169" s="107">
        <v>0.65410000000000001</v>
      </c>
      <c r="K169" s="107">
        <v>0.77090000000000003</v>
      </c>
      <c r="L169" s="107">
        <v>0.89659999999999995</v>
      </c>
      <c r="M169" s="107">
        <v>1.0307999999999999</v>
      </c>
      <c r="N169" s="107">
        <v>1.1736</v>
      </c>
      <c r="O169" s="107">
        <v>1.3247</v>
      </c>
      <c r="P169" s="107">
        <v>1.4841</v>
      </c>
      <c r="Q169" s="107">
        <v>1.6516999999999999</v>
      </c>
      <c r="R169" s="107">
        <v>1.8271999999999999</v>
      </c>
      <c r="S169" s="107">
        <v>2.0106999999999999</v>
      </c>
      <c r="T169" s="107">
        <v>2.202</v>
      </c>
      <c r="U169" s="107">
        <v>2.4009999999999998</v>
      </c>
      <c r="V169" s="107">
        <v>2.6076000000000001</v>
      </c>
      <c r="W169" s="107">
        <v>2.8216999999999999</v>
      </c>
      <c r="X169" s="107">
        <v>3.0432000000000001</v>
      </c>
      <c r="Y169" s="107">
        <v>3.2719999999999998</v>
      </c>
      <c r="Z169" s="107">
        <v>3.5081000000000002</v>
      </c>
      <c r="AA169" s="107">
        <v>3.7513000000000001</v>
      </c>
      <c r="AB169" s="107">
        <v>4.0015999999999998</v>
      </c>
      <c r="AC169" s="107">
        <v>4.2588999999999997</v>
      </c>
      <c r="AD169" s="107">
        <v>4.5229999999999997</v>
      </c>
      <c r="AE169" s="107">
        <v>4.7939999999999996</v>
      </c>
      <c r="AF169" s="107">
        <v>5.0716999999999999</v>
      </c>
      <c r="AG169" s="107">
        <v>5.3560999999999996</v>
      </c>
      <c r="AH169" s="107">
        <v>5.6471</v>
      </c>
      <c r="AI169" s="107">
        <v>5.9446000000000003</v>
      </c>
      <c r="AJ169" s="107">
        <v>6.2484999999999999</v>
      </c>
      <c r="AK169" s="107">
        <v>6.5587999999999997</v>
      </c>
      <c r="AL169" s="107">
        <v>6.8754</v>
      </c>
      <c r="AM169" s="107">
        <v>7.1982999999999997</v>
      </c>
      <c r="AN169" s="107">
        <v>7.5273000000000003</v>
      </c>
      <c r="AO169" s="107">
        <v>7.8624000000000001</v>
      </c>
      <c r="AP169" s="107">
        <v>8.2035999999999998</v>
      </c>
      <c r="AQ169" s="107">
        <v>8.5508000000000006</v>
      </c>
      <c r="AR169" s="107">
        <v>8.9039000000000001</v>
      </c>
      <c r="AS169" s="107">
        <v>9.2628000000000004</v>
      </c>
      <c r="AT169" s="107">
        <v>9.6275999999999993</v>
      </c>
      <c r="AU169" s="107">
        <v>9.9981000000000009</v>
      </c>
      <c r="AV169" s="107">
        <v>10.3743</v>
      </c>
      <c r="AW169" s="107">
        <v>10.7562</v>
      </c>
    </row>
    <row r="170" spans="1:51" x14ac:dyDescent="0.15">
      <c r="A170" s="107">
        <v>35</v>
      </c>
      <c r="B170" s="107">
        <v>5.6599999999999998E-2</v>
      </c>
      <c r="C170" s="107">
        <v>9.8199999999999996E-2</v>
      </c>
      <c r="D170" s="107">
        <v>0.15040000000000001</v>
      </c>
      <c r="E170" s="107">
        <v>0.21299999999999999</v>
      </c>
      <c r="F170" s="107">
        <v>0.2858</v>
      </c>
      <c r="G170" s="107">
        <v>0.36840000000000001</v>
      </c>
      <c r="H170" s="107">
        <v>0.4607</v>
      </c>
      <c r="I170" s="107">
        <v>0.56259999999999999</v>
      </c>
      <c r="J170" s="107">
        <v>0.67379999999999995</v>
      </c>
      <c r="K170" s="107">
        <v>0.79430000000000001</v>
      </c>
      <c r="L170" s="107">
        <v>0.92369999999999997</v>
      </c>
      <c r="M170" s="107">
        <v>1.0621</v>
      </c>
      <c r="N170" s="107">
        <v>1.2093</v>
      </c>
      <c r="O170" s="107">
        <v>1.3651</v>
      </c>
      <c r="P170" s="107">
        <v>1.5295000000000001</v>
      </c>
      <c r="Q170" s="107">
        <v>1.7021999999999999</v>
      </c>
      <c r="R170" s="107">
        <v>1.8833</v>
      </c>
      <c r="S170" s="107">
        <v>2.0724999999999998</v>
      </c>
      <c r="T170" s="107">
        <v>2.2698</v>
      </c>
      <c r="U170" s="107">
        <v>2.4750999999999999</v>
      </c>
      <c r="V170" s="107">
        <v>2.6882000000000001</v>
      </c>
      <c r="W170" s="107">
        <v>2.9091</v>
      </c>
      <c r="X170" s="107">
        <v>3.1375999999999999</v>
      </c>
      <c r="Y170" s="107">
        <v>3.3738000000000001</v>
      </c>
      <c r="Z170" s="107">
        <v>3.6173999999999999</v>
      </c>
      <c r="AA170" s="107">
        <v>3.8683999999999998</v>
      </c>
      <c r="AB170" s="107">
        <v>4.1266999999999996</v>
      </c>
      <c r="AC170" s="107">
        <v>4.3921999999999999</v>
      </c>
      <c r="AD170" s="107">
        <v>4.6649000000000003</v>
      </c>
      <c r="AE170" s="107">
        <v>4.9446000000000003</v>
      </c>
      <c r="AF170" s="107">
        <v>5.2313000000000001</v>
      </c>
      <c r="AG170" s="107">
        <v>5.5248999999999997</v>
      </c>
      <c r="AH170" s="107">
        <v>5.8253000000000004</v>
      </c>
      <c r="AI170" s="107">
        <v>6.1325000000000003</v>
      </c>
      <c r="AJ170" s="107">
        <v>6.4462999999999999</v>
      </c>
      <c r="AK170" s="107">
        <v>6.7667999999999999</v>
      </c>
      <c r="AL170" s="107">
        <v>7.0937000000000001</v>
      </c>
      <c r="AM170" s="107">
        <v>7.4272</v>
      </c>
      <c r="AN170" s="107">
        <v>7.7670000000000003</v>
      </c>
      <c r="AO170" s="107">
        <v>8.1132000000000009</v>
      </c>
      <c r="AP170" s="107">
        <v>8.4656000000000002</v>
      </c>
      <c r="AQ170" s="107">
        <v>8.8242999999999991</v>
      </c>
      <c r="AR170" s="107">
        <v>9.1890000000000001</v>
      </c>
      <c r="AS170" s="107">
        <v>9.5599000000000007</v>
      </c>
      <c r="AT170" s="107">
        <v>9.9367999999999999</v>
      </c>
      <c r="AU170" s="107">
        <v>10.319599999999999</v>
      </c>
      <c r="AV170" s="107">
        <v>10.708299999999999</v>
      </c>
      <c r="AW170" s="107">
        <v>11.1029</v>
      </c>
    </row>
    <row r="171" spans="1:51" ht="14.25" x14ac:dyDescent="0.15">
      <c r="A171" s="104" t="s">
        <v>40</v>
      </c>
      <c r="B171" s="105" t="s">
        <v>60</v>
      </c>
      <c r="C171" s="106" t="s">
        <v>61</v>
      </c>
      <c r="D171" s="107" t="s">
        <v>37</v>
      </c>
      <c r="F171" s="107" t="s">
        <v>62</v>
      </c>
    </row>
    <row r="172" spans="1:51" ht="14.25" x14ac:dyDescent="0.15">
      <c r="A172" s="109" t="s">
        <v>46</v>
      </c>
      <c r="B172" s="105">
        <v>2</v>
      </c>
      <c r="C172" s="107">
        <v>4</v>
      </c>
      <c r="D172" s="107">
        <v>6</v>
      </c>
      <c r="E172" s="107">
        <v>8</v>
      </c>
      <c r="F172" s="107">
        <v>10</v>
      </c>
      <c r="G172" s="107">
        <v>12</v>
      </c>
      <c r="H172" s="107">
        <v>14</v>
      </c>
      <c r="I172" s="107">
        <v>16</v>
      </c>
      <c r="J172" s="107">
        <v>18</v>
      </c>
      <c r="K172" s="107">
        <v>20</v>
      </c>
      <c r="L172" s="107">
        <v>22</v>
      </c>
      <c r="M172" s="107">
        <v>24</v>
      </c>
      <c r="N172" s="107">
        <v>26</v>
      </c>
      <c r="O172" s="107">
        <v>28</v>
      </c>
      <c r="P172" s="107">
        <v>30</v>
      </c>
      <c r="Q172" s="107">
        <v>32</v>
      </c>
      <c r="R172" s="107">
        <v>34</v>
      </c>
      <c r="S172" s="107">
        <v>36</v>
      </c>
      <c r="T172" s="107">
        <v>38</v>
      </c>
      <c r="U172" s="107">
        <v>40</v>
      </c>
      <c r="V172" s="107">
        <v>42</v>
      </c>
      <c r="W172" s="107">
        <v>44</v>
      </c>
      <c r="X172" s="107">
        <v>46</v>
      </c>
      <c r="Y172" s="107">
        <v>48</v>
      </c>
      <c r="Z172" s="107">
        <v>50</v>
      </c>
      <c r="AA172" s="107">
        <v>52</v>
      </c>
      <c r="AB172" s="107">
        <v>54</v>
      </c>
      <c r="AC172" s="107">
        <v>56</v>
      </c>
      <c r="AD172" s="107">
        <v>58</v>
      </c>
      <c r="AE172" s="107">
        <v>60</v>
      </c>
      <c r="AF172" s="107">
        <v>62</v>
      </c>
      <c r="AG172" s="107">
        <v>64</v>
      </c>
      <c r="AH172" s="107">
        <v>66</v>
      </c>
      <c r="AI172" s="107">
        <v>68</v>
      </c>
      <c r="AJ172" s="107">
        <v>70</v>
      </c>
      <c r="AK172" s="107">
        <v>72</v>
      </c>
      <c r="AL172" s="107">
        <v>74</v>
      </c>
      <c r="AM172" s="107">
        <v>76</v>
      </c>
      <c r="AN172" s="107">
        <v>78</v>
      </c>
      <c r="AO172" s="107">
        <v>80</v>
      </c>
      <c r="AP172" s="107">
        <v>82</v>
      </c>
      <c r="AQ172" s="107">
        <v>84</v>
      </c>
      <c r="AR172" s="107">
        <v>86</v>
      </c>
      <c r="AS172" s="107">
        <v>88</v>
      </c>
      <c r="AT172" s="107">
        <v>90</v>
      </c>
      <c r="AU172" s="107">
        <v>92</v>
      </c>
      <c r="AV172" s="107">
        <v>94</v>
      </c>
      <c r="AW172" s="107">
        <v>96</v>
      </c>
      <c r="AX172" s="107">
        <v>98</v>
      </c>
      <c r="AY172" s="107">
        <v>100</v>
      </c>
    </row>
    <row r="173" spans="1:51" x14ac:dyDescent="0.15">
      <c r="A173" s="107">
        <v>2</v>
      </c>
    </row>
    <row r="174" spans="1:51" x14ac:dyDescent="0.15">
      <c r="A174" s="107">
        <v>3</v>
      </c>
      <c r="D174" s="107">
        <v>3.8999999999999998E-3</v>
      </c>
      <c r="E174" s="107">
        <v>6.1999999999999998E-3</v>
      </c>
      <c r="F174" s="107">
        <v>8.9999999999999993E-3</v>
      </c>
    </row>
    <row r="175" spans="1:51" x14ac:dyDescent="0.15">
      <c r="A175" s="107">
        <v>4</v>
      </c>
      <c r="D175" s="107">
        <v>5.4000000000000003E-3</v>
      </c>
      <c r="E175" s="107">
        <v>8.6E-3</v>
      </c>
      <c r="F175" s="107">
        <v>1.24E-2</v>
      </c>
      <c r="G175" s="107">
        <v>1.7000000000000001E-2</v>
      </c>
      <c r="H175" s="107">
        <v>2.1999999999999999E-2</v>
      </c>
      <c r="I175" s="107">
        <v>2.8000000000000001E-2</v>
      </c>
      <c r="J175" s="107">
        <v>3.4000000000000002E-2</v>
      </c>
      <c r="K175" s="107">
        <v>4.1000000000000002E-2</v>
      </c>
    </row>
    <row r="176" spans="1:51" x14ac:dyDescent="0.15">
      <c r="A176" s="107">
        <v>5</v>
      </c>
      <c r="D176" s="107">
        <v>6.8999999999999999E-3</v>
      </c>
      <c r="E176" s="107">
        <v>1.0999999999999999E-2</v>
      </c>
      <c r="F176" s="107">
        <v>1.6E-2</v>
      </c>
      <c r="G176" s="107">
        <v>2.1999999999999999E-2</v>
      </c>
      <c r="H176" s="107">
        <v>2.8000000000000001E-2</v>
      </c>
      <c r="I176" s="107">
        <v>3.5999999999999997E-2</v>
      </c>
      <c r="J176" s="107">
        <v>4.3999999999999997E-2</v>
      </c>
      <c r="K176" s="107">
        <v>5.2999999999999999E-2</v>
      </c>
      <c r="L176" s="107">
        <v>6.2E-2</v>
      </c>
      <c r="M176" s="107">
        <v>7.1999999999999995E-2</v>
      </c>
      <c r="N176" s="107">
        <v>8.3000000000000004E-2</v>
      </c>
      <c r="O176" s="107">
        <v>9.5000000000000001E-2</v>
      </c>
      <c r="P176" s="107">
        <v>0.107</v>
      </c>
    </row>
    <row r="177" spans="1:51" x14ac:dyDescent="0.15">
      <c r="A177" s="107">
        <v>6</v>
      </c>
      <c r="D177" s="107">
        <v>8.3999999999999995E-3</v>
      </c>
      <c r="E177" s="107">
        <v>1.35E-2</v>
      </c>
      <c r="F177" s="107">
        <v>1.95E-2</v>
      </c>
      <c r="G177" s="107">
        <v>2.7E-2</v>
      </c>
      <c r="H177" s="107">
        <v>3.5000000000000003E-2</v>
      </c>
      <c r="I177" s="107">
        <v>4.3999999999999997E-2</v>
      </c>
      <c r="J177" s="107">
        <v>5.3999999999999999E-2</v>
      </c>
      <c r="K177" s="107">
        <v>6.5000000000000002E-2</v>
      </c>
      <c r="L177" s="107">
        <v>7.5999999999999998E-2</v>
      </c>
      <c r="M177" s="107">
        <v>8.8999999999999996E-2</v>
      </c>
      <c r="N177" s="107">
        <v>0.10199999999999999</v>
      </c>
      <c r="O177" s="107">
        <v>0.11600000000000001</v>
      </c>
      <c r="P177" s="107">
        <v>0.13100000000000001</v>
      </c>
      <c r="Q177" s="107">
        <v>0.14699999999999999</v>
      </c>
      <c r="R177" s="107">
        <v>0.16300000000000001</v>
      </c>
      <c r="S177" s="107">
        <v>0.18099999999999999</v>
      </c>
      <c r="T177" s="107">
        <v>0.19900000000000001</v>
      </c>
      <c r="U177" s="107">
        <v>0.217</v>
      </c>
      <c r="V177" s="107">
        <v>0.23699999999999999</v>
      </c>
      <c r="W177" s="107">
        <v>0.25700000000000001</v>
      </c>
      <c r="X177" s="107">
        <v>0.27800000000000002</v>
      </c>
      <c r="Y177" s="107">
        <v>0.3</v>
      </c>
      <c r="Z177" s="107">
        <v>0.32200000000000001</v>
      </c>
      <c r="AA177" s="107">
        <v>0.34499999999999997</v>
      </c>
      <c r="AB177" s="107">
        <v>0.36799999999999999</v>
      </c>
      <c r="AC177" s="107">
        <v>0.39300000000000002</v>
      </c>
      <c r="AD177" s="107">
        <v>0.41799999999999998</v>
      </c>
      <c r="AE177" s="107">
        <v>0.44400000000000001</v>
      </c>
    </row>
    <row r="178" spans="1:51" x14ac:dyDescent="0.15">
      <c r="A178" s="107">
        <v>7</v>
      </c>
      <c r="D178" s="107">
        <v>0.01</v>
      </c>
      <c r="E178" s="107">
        <v>1.6E-2</v>
      </c>
      <c r="F178" s="107">
        <v>2.3199999999999998E-2</v>
      </c>
      <c r="G178" s="107">
        <v>3.2000000000000001E-2</v>
      </c>
      <c r="H178" s="107">
        <v>4.1000000000000002E-2</v>
      </c>
      <c r="I178" s="107">
        <v>5.1999999999999998E-2</v>
      </c>
      <c r="J178" s="107">
        <v>6.4000000000000001E-2</v>
      </c>
      <c r="K178" s="107">
        <v>7.6999999999999999E-2</v>
      </c>
      <c r="L178" s="107">
        <v>0.09</v>
      </c>
      <c r="M178" s="107">
        <v>0.105</v>
      </c>
      <c r="N178" s="107">
        <v>0.121</v>
      </c>
      <c r="O178" s="107">
        <v>0.13800000000000001</v>
      </c>
      <c r="P178" s="107">
        <v>0.156</v>
      </c>
      <c r="Q178" s="107">
        <v>0.17399999999999999</v>
      </c>
      <c r="R178" s="107">
        <v>0.19400000000000001</v>
      </c>
      <c r="S178" s="107">
        <v>0.214</v>
      </c>
      <c r="T178" s="107">
        <v>0.23599999999999999</v>
      </c>
      <c r="U178" s="107">
        <v>0.25800000000000001</v>
      </c>
      <c r="V178" s="107">
        <v>0.28100000000000003</v>
      </c>
      <c r="W178" s="107">
        <v>0.30499999999999999</v>
      </c>
      <c r="X178" s="107">
        <v>0.33</v>
      </c>
      <c r="Y178" s="107">
        <v>0.35599999999999998</v>
      </c>
      <c r="Z178" s="107">
        <v>0.38200000000000001</v>
      </c>
      <c r="AA178" s="107">
        <v>0.40899999999999997</v>
      </c>
      <c r="AB178" s="107">
        <v>0.437</v>
      </c>
      <c r="AC178" s="107">
        <v>0.46600000000000003</v>
      </c>
      <c r="AD178" s="107">
        <v>0.496</v>
      </c>
      <c r="AE178" s="107">
        <v>0.52700000000000002</v>
      </c>
      <c r="AF178" s="107">
        <v>0.55800000000000005</v>
      </c>
      <c r="AG178" s="107">
        <v>0.59</v>
      </c>
      <c r="AH178" s="107">
        <v>0.623</v>
      </c>
      <c r="AI178" s="107">
        <v>0.65600000000000003</v>
      </c>
      <c r="AJ178" s="107">
        <v>0.69099999999999995</v>
      </c>
    </row>
    <row r="179" spans="1:51" x14ac:dyDescent="0.15">
      <c r="A179" s="107">
        <v>8</v>
      </c>
      <c r="D179" s="107">
        <v>1.1599999999999999E-2</v>
      </c>
      <c r="E179" s="107">
        <v>1.8499999999999999E-2</v>
      </c>
      <c r="F179" s="107">
        <v>2.69E-2</v>
      </c>
      <c r="G179" s="107">
        <v>3.6999999999999998E-2</v>
      </c>
      <c r="H179" s="107">
        <v>4.8000000000000001E-2</v>
      </c>
      <c r="I179" s="107">
        <v>0.06</v>
      </c>
      <c r="J179" s="107">
        <v>7.3999999999999996E-2</v>
      </c>
      <c r="K179" s="107">
        <v>8.8999999999999996E-2</v>
      </c>
      <c r="L179" s="107">
        <v>0.105</v>
      </c>
      <c r="M179" s="107">
        <v>0.122</v>
      </c>
      <c r="N179" s="107">
        <v>0.14099999999999999</v>
      </c>
      <c r="O179" s="107">
        <v>0.16</v>
      </c>
      <c r="P179" s="107">
        <v>0.18099999999999999</v>
      </c>
      <c r="Q179" s="107">
        <v>0.20200000000000001</v>
      </c>
      <c r="R179" s="107">
        <v>0.22500000000000001</v>
      </c>
      <c r="S179" s="107">
        <v>0.249</v>
      </c>
      <c r="T179" s="107">
        <v>0.27400000000000002</v>
      </c>
      <c r="U179" s="107">
        <v>0.29899999999999999</v>
      </c>
      <c r="V179" s="107">
        <v>0.32600000000000001</v>
      </c>
      <c r="W179" s="107">
        <v>0.35399999999999998</v>
      </c>
      <c r="X179" s="107">
        <v>0.38300000000000001</v>
      </c>
      <c r="Y179" s="107">
        <v>0.41299999999999998</v>
      </c>
      <c r="Z179" s="107">
        <v>0.443</v>
      </c>
      <c r="AA179" s="107">
        <v>0.47499999999999998</v>
      </c>
      <c r="AB179" s="107">
        <v>0.50700000000000001</v>
      </c>
      <c r="AC179" s="107">
        <v>0.54100000000000004</v>
      </c>
      <c r="AD179" s="107">
        <v>0.57499999999999996</v>
      </c>
      <c r="AE179" s="107">
        <v>0.61099999999999999</v>
      </c>
      <c r="AF179" s="107">
        <v>0.64700000000000002</v>
      </c>
      <c r="AG179" s="107">
        <v>0.68400000000000005</v>
      </c>
      <c r="AH179" s="107">
        <v>0.72199999999999998</v>
      </c>
      <c r="AI179" s="107">
        <v>0.76100000000000001</v>
      </c>
      <c r="AJ179" s="107">
        <v>0.80100000000000005</v>
      </c>
      <c r="AK179" s="107">
        <v>0.84199999999999997</v>
      </c>
      <c r="AL179" s="107">
        <v>0.88400000000000001</v>
      </c>
      <c r="AM179" s="107">
        <v>0.92600000000000005</v>
      </c>
      <c r="AN179" s="107">
        <v>0.96899999999999997</v>
      </c>
      <c r="AO179" s="107">
        <v>1.014</v>
      </c>
    </row>
    <row r="180" spans="1:51" x14ac:dyDescent="0.15">
      <c r="A180" s="107">
        <v>9</v>
      </c>
      <c r="D180" s="107">
        <v>1.3299999999999999E-2</v>
      </c>
      <c r="E180" s="107">
        <v>2.1100000000000001E-2</v>
      </c>
      <c r="F180" s="107">
        <v>3.0700000000000002E-2</v>
      </c>
      <c r="G180" s="107">
        <v>4.2000000000000003E-2</v>
      </c>
      <c r="H180" s="107">
        <v>5.5E-2</v>
      </c>
      <c r="I180" s="107">
        <v>6.9000000000000006E-2</v>
      </c>
      <c r="J180" s="107">
        <v>8.4000000000000005E-2</v>
      </c>
      <c r="K180" s="107">
        <v>0.10100000000000001</v>
      </c>
      <c r="L180" s="107">
        <v>0.12</v>
      </c>
      <c r="M180" s="107">
        <v>0.13900000000000001</v>
      </c>
      <c r="N180" s="107">
        <v>0.16</v>
      </c>
      <c r="O180" s="107">
        <v>0.183</v>
      </c>
      <c r="P180" s="107">
        <v>0.20599999999999999</v>
      </c>
      <c r="Q180" s="107">
        <v>0.23100000000000001</v>
      </c>
      <c r="R180" s="107">
        <v>0.25700000000000001</v>
      </c>
      <c r="S180" s="107">
        <v>0.28399999999999997</v>
      </c>
      <c r="T180" s="107">
        <v>0.312</v>
      </c>
      <c r="U180" s="107">
        <v>0.34100000000000003</v>
      </c>
      <c r="V180" s="107">
        <v>0.372</v>
      </c>
      <c r="W180" s="107">
        <v>0.40400000000000003</v>
      </c>
      <c r="X180" s="107">
        <v>0.436</v>
      </c>
      <c r="Y180" s="107">
        <v>0.47</v>
      </c>
      <c r="Z180" s="107">
        <v>0.505</v>
      </c>
      <c r="AA180" s="107">
        <v>0.54100000000000004</v>
      </c>
      <c r="AB180" s="107">
        <v>0.57899999999999996</v>
      </c>
      <c r="AC180" s="107">
        <v>0.61699999999999999</v>
      </c>
      <c r="AD180" s="107">
        <v>0.65600000000000003</v>
      </c>
      <c r="AE180" s="107">
        <v>0.69599999999999995</v>
      </c>
      <c r="AF180" s="107">
        <v>0.73799999999999999</v>
      </c>
      <c r="AG180" s="107">
        <v>0.78</v>
      </c>
      <c r="AH180" s="107">
        <v>0.82399999999999995</v>
      </c>
      <c r="AI180" s="107">
        <v>0.86799999999999999</v>
      </c>
      <c r="AJ180" s="107">
        <v>0.91300000000000003</v>
      </c>
      <c r="AK180" s="107">
        <v>0.96</v>
      </c>
      <c r="AL180" s="107">
        <v>1.0069999999999999</v>
      </c>
      <c r="AM180" s="107">
        <v>1.056</v>
      </c>
      <c r="AN180" s="107">
        <v>1.105</v>
      </c>
      <c r="AO180" s="107">
        <v>1.1559999999999999</v>
      </c>
      <c r="AP180" s="107">
        <v>1.2070000000000001</v>
      </c>
      <c r="AQ180" s="107">
        <v>1.2589999999999999</v>
      </c>
      <c r="AR180" s="107">
        <v>1.3120000000000001</v>
      </c>
      <c r="AS180" s="107">
        <v>1.367</v>
      </c>
      <c r="AT180" s="107">
        <v>1.4219999999999999</v>
      </c>
      <c r="AU180" s="107">
        <v>1.478</v>
      </c>
      <c r="AV180" s="107">
        <v>1.5349999999999999</v>
      </c>
      <c r="AW180" s="107">
        <v>1.593</v>
      </c>
      <c r="AX180" s="107">
        <v>1.651</v>
      </c>
      <c r="AY180" s="107">
        <v>1.7110000000000001</v>
      </c>
    </row>
    <row r="181" spans="1:51" x14ac:dyDescent="0.15">
      <c r="A181" s="107">
        <v>10</v>
      </c>
      <c r="D181" s="107">
        <v>1.49E-2</v>
      </c>
      <c r="E181" s="107">
        <v>2.3699999999999999E-2</v>
      </c>
      <c r="F181" s="107">
        <v>3.4500000000000003E-2</v>
      </c>
      <c r="G181" s="107">
        <v>4.7E-2</v>
      </c>
      <c r="H181" s="107">
        <v>6.0999999999999999E-2</v>
      </c>
      <c r="I181" s="107">
        <v>7.6999999999999999E-2</v>
      </c>
      <c r="J181" s="107">
        <v>9.5000000000000001E-2</v>
      </c>
      <c r="K181" s="107">
        <v>0.114</v>
      </c>
      <c r="L181" s="107">
        <v>0.13500000000000001</v>
      </c>
      <c r="M181" s="107">
        <v>0.157</v>
      </c>
      <c r="N181" s="107">
        <v>0.18</v>
      </c>
      <c r="O181" s="107">
        <v>0.20499999999999999</v>
      </c>
      <c r="P181" s="107">
        <v>0.23200000000000001</v>
      </c>
      <c r="Q181" s="107">
        <v>0.25900000000000001</v>
      </c>
      <c r="R181" s="107">
        <v>0.28799999999999998</v>
      </c>
      <c r="S181" s="107">
        <v>0.31900000000000001</v>
      </c>
      <c r="T181" s="107">
        <v>0.35099999999999998</v>
      </c>
      <c r="U181" s="107">
        <v>0.38400000000000001</v>
      </c>
      <c r="V181" s="107">
        <v>0.41799999999999998</v>
      </c>
      <c r="W181" s="107">
        <v>0.45400000000000001</v>
      </c>
      <c r="X181" s="107">
        <v>0.49099999999999999</v>
      </c>
      <c r="Y181" s="107">
        <v>0.52900000000000003</v>
      </c>
      <c r="Z181" s="107">
        <v>0.56799999999999995</v>
      </c>
      <c r="AA181" s="107">
        <v>0.60899999999999999</v>
      </c>
      <c r="AB181" s="107">
        <v>0.65100000000000002</v>
      </c>
      <c r="AC181" s="107">
        <v>0.69299999999999995</v>
      </c>
      <c r="AD181" s="107">
        <v>0.73799999999999999</v>
      </c>
      <c r="AE181" s="107">
        <v>0.78300000000000003</v>
      </c>
      <c r="AF181" s="107">
        <v>0.83</v>
      </c>
      <c r="AG181" s="107">
        <v>0.877</v>
      </c>
      <c r="AH181" s="107">
        <v>0.92600000000000005</v>
      </c>
      <c r="AI181" s="107">
        <v>0.97599999999999998</v>
      </c>
      <c r="AJ181" s="107">
        <v>1.0269999999999999</v>
      </c>
      <c r="AK181" s="107">
        <v>1.079</v>
      </c>
      <c r="AL181" s="107">
        <v>1.133</v>
      </c>
      <c r="AM181" s="107">
        <v>1.1870000000000001</v>
      </c>
      <c r="AN181" s="107">
        <v>1.2430000000000001</v>
      </c>
      <c r="AO181" s="107">
        <v>1.2989999999999999</v>
      </c>
      <c r="AP181" s="107">
        <v>1.357</v>
      </c>
      <c r="AQ181" s="107">
        <v>1.4159999999999999</v>
      </c>
      <c r="AR181" s="107">
        <v>1.476</v>
      </c>
      <c r="AS181" s="107">
        <v>1.5369999999999999</v>
      </c>
      <c r="AT181" s="107">
        <v>1.599</v>
      </c>
      <c r="AU181" s="107">
        <v>1.6619999999999999</v>
      </c>
      <c r="AV181" s="107">
        <v>1.726</v>
      </c>
      <c r="AW181" s="107">
        <v>1.7909999999999999</v>
      </c>
      <c r="AX181" s="107">
        <v>1.857</v>
      </c>
      <c r="AY181" s="107">
        <v>1.9239999999999999</v>
      </c>
    </row>
    <row r="182" spans="1:51" x14ac:dyDescent="0.15">
      <c r="A182" s="107">
        <v>11</v>
      </c>
      <c r="D182" s="107">
        <v>1.66E-2</v>
      </c>
      <c r="E182" s="107">
        <v>2.64E-2</v>
      </c>
      <c r="F182" s="107">
        <v>3.8399999999999997E-2</v>
      </c>
      <c r="G182" s="107">
        <v>5.1999999999999998E-2</v>
      </c>
      <c r="H182" s="107">
        <v>6.8000000000000005E-2</v>
      </c>
      <c r="I182" s="107">
        <v>8.5999999999999993E-2</v>
      </c>
      <c r="J182" s="107">
        <v>0.105</v>
      </c>
      <c r="K182" s="107">
        <v>0.127</v>
      </c>
      <c r="L182" s="107">
        <v>0.15</v>
      </c>
      <c r="M182" s="107">
        <v>0.17399999999999999</v>
      </c>
      <c r="N182" s="107">
        <v>0.2</v>
      </c>
      <c r="O182" s="107">
        <v>0.22800000000000001</v>
      </c>
      <c r="P182" s="107">
        <v>0.25800000000000001</v>
      </c>
      <c r="Q182" s="107">
        <v>0.28799999999999998</v>
      </c>
      <c r="R182" s="107">
        <v>0.32100000000000001</v>
      </c>
      <c r="S182" s="107">
        <v>0.35499999999999998</v>
      </c>
      <c r="T182" s="107">
        <v>0.39</v>
      </c>
      <c r="U182" s="107">
        <v>0.42699999999999999</v>
      </c>
      <c r="V182" s="107">
        <v>0.46500000000000002</v>
      </c>
      <c r="W182" s="107">
        <v>0.505</v>
      </c>
      <c r="X182" s="107">
        <v>0.54600000000000004</v>
      </c>
      <c r="Y182" s="107">
        <v>0.58799999999999997</v>
      </c>
      <c r="Z182" s="107">
        <v>0.63200000000000001</v>
      </c>
      <c r="AA182" s="107">
        <v>0.67700000000000005</v>
      </c>
      <c r="AB182" s="107">
        <v>0.72299999999999998</v>
      </c>
      <c r="AC182" s="107">
        <v>0.77100000000000002</v>
      </c>
      <c r="AD182" s="107">
        <v>0.82</v>
      </c>
      <c r="AE182" s="107">
        <v>0.871</v>
      </c>
      <c r="AF182" s="107">
        <v>0.92200000000000004</v>
      </c>
      <c r="AG182" s="107">
        <v>0.97499999999999998</v>
      </c>
      <c r="AH182" s="107">
        <v>1.03</v>
      </c>
      <c r="AI182" s="107">
        <v>1.085</v>
      </c>
      <c r="AJ182" s="107">
        <v>1.1419999999999999</v>
      </c>
      <c r="AK182" s="107">
        <v>1.2</v>
      </c>
      <c r="AL182" s="107">
        <v>1.2589999999999999</v>
      </c>
      <c r="AM182" s="107">
        <v>1.32</v>
      </c>
      <c r="AN182" s="107">
        <v>1.3819999999999999</v>
      </c>
      <c r="AO182" s="107">
        <v>1.4450000000000001</v>
      </c>
      <c r="AP182" s="107">
        <v>1.5089999999999999</v>
      </c>
      <c r="AQ182" s="107">
        <v>1.5740000000000001</v>
      </c>
      <c r="AR182" s="107">
        <v>1.641</v>
      </c>
      <c r="AS182" s="107">
        <v>1.7090000000000001</v>
      </c>
      <c r="AT182" s="107">
        <v>1.778</v>
      </c>
      <c r="AU182" s="107">
        <v>1.8480000000000001</v>
      </c>
      <c r="AV182" s="107">
        <v>1.919</v>
      </c>
      <c r="AW182" s="107">
        <v>1.9910000000000001</v>
      </c>
      <c r="AX182" s="107">
        <v>2.0649999999999999</v>
      </c>
      <c r="AY182" s="107">
        <v>2.1389999999999998</v>
      </c>
    </row>
    <row r="183" spans="1:51" x14ac:dyDescent="0.15">
      <c r="A183" s="107">
        <v>12</v>
      </c>
      <c r="D183" s="107">
        <v>1.83E-2</v>
      </c>
      <c r="E183" s="107">
        <v>2.9100000000000001E-2</v>
      </c>
      <c r="F183" s="107">
        <v>4.2299999999999997E-2</v>
      </c>
      <c r="G183" s="107">
        <v>5.8000000000000003E-2</v>
      </c>
      <c r="H183" s="107">
        <v>7.4999999999999997E-2</v>
      </c>
      <c r="I183" s="107">
        <v>9.5000000000000001E-2</v>
      </c>
      <c r="J183" s="107">
        <v>0.11600000000000001</v>
      </c>
      <c r="K183" s="107">
        <v>0.14000000000000001</v>
      </c>
      <c r="L183" s="107">
        <v>0.16500000000000001</v>
      </c>
      <c r="M183" s="107">
        <v>0.192</v>
      </c>
      <c r="N183" s="107">
        <v>0.221</v>
      </c>
      <c r="O183" s="107">
        <v>0.251</v>
      </c>
      <c r="P183" s="107">
        <v>0.28399999999999997</v>
      </c>
      <c r="Q183" s="107">
        <v>0.318</v>
      </c>
      <c r="R183" s="107">
        <v>0.35299999999999998</v>
      </c>
      <c r="S183" s="107">
        <v>0.39100000000000001</v>
      </c>
      <c r="T183" s="107">
        <v>0.43</v>
      </c>
      <c r="U183" s="107">
        <v>0.47</v>
      </c>
      <c r="V183" s="107">
        <v>0.51200000000000001</v>
      </c>
      <c r="W183" s="107">
        <v>0.55600000000000005</v>
      </c>
      <c r="X183" s="107">
        <v>0.60099999999999998</v>
      </c>
      <c r="Y183" s="107">
        <v>0.64800000000000002</v>
      </c>
      <c r="Z183" s="107">
        <v>0.69599999999999995</v>
      </c>
      <c r="AA183" s="107">
        <v>0.746</v>
      </c>
      <c r="AB183" s="107">
        <v>0.79700000000000004</v>
      </c>
      <c r="AC183" s="107">
        <v>0.84899999999999998</v>
      </c>
      <c r="AD183" s="107">
        <v>0.90400000000000003</v>
      </c>
      <c r="AE183" s="107">
        <v>0.95899999999999996</v>
      </c>
      <c r="AF183" s="107">
        <v>1.016</v>
      </c>
      <c r="AG183" s="107">
        <v>1.0740000000000001</v>
      </c>
      <c r="AH183" s="107">
        <v>1.1339999999999999</v>
      </c>
      <c r="AI183" s="107">
        <v>1.1950000000000001</v>
      </c>
      <c r="AJ183" s="107">
        <v>1.258</v>
      </c>
      <c r="AK183" s="107">
        <v>1.3220000000000001</v>
      </c>
      <c r="AL183" s="107">
        <v>1.387</v>
      </c>
      <c r="AM183" s="107">
        <v>1.454</v>
      </c>
      <c r="AN183" s="107">
        <v>1.522</v>
      </c>
      <c r="AO183" s="107">
        <v>1.591</v>
      </c>
      <c r="AP183" s="107">
        <v>1.6619999999999999</v>
      </c>
      <c r="AQ183" s="107">
        <v>1.734</v>
      </c>
      <c r="AR183" s="107">
        <v>1.8080000000000001</v>
      </c>
      <c r="AS183" s="107">
        <v>1.8819999999999999</v>
      </c>
      <c r="AT183" s="107">
        <v>1.958</v>
      </c>
      <c r="AU183" s="107">
        <v>2.0350000000000001</v>
      </c>
      <c r="AV183" s="107">
        <v>2.1139999999999999</v>
      </c>
      <c r="AW183" s="107">
        <v>2.194</v>
      </c>
      <c r="AX183" s="107">
        <v>2.274</v>
      </c>
      <c r="AY183" s="107">
        <v>2.3570000000000002</v>
      </c>
    </row>
    <row r="184" spans="1:51" x14ac:dyDescent="0.15">
      <c r="A184" s="107">
        <v>13</v>
      </c>
      <c r="D184" s="107">
        <v>0.02</v>
      </c>
      <c r="E184" s="107">
        <v>3.1800000000000002E-2</v>
      </c>
      <c r="F184" s="107">
        <v>4.6199999999999998E-2</v>
      </c>
      <c r="G184" s="107">
        <v>6.3E-2</v>
      </c>
      <c r="H184" s="107">
        <v>8.2000000000000003E-2</v>
      </c>
      <c r="I184" s="107">
        <v>0.10299999999999999</v>
      </c>
      <c r="J184" s="107">
        <v>0.127</v>
      </c>
      <c r="K184" s="107">
        <v>0.153</v>
      </c>
      <c r="L184" s="107">
        <v>0.18</v>
      </c>
      <c r="M184" s="107">
        <v>0.21</v>
      </c>
      <c r="N184" s="107">
        <v>0.24099999999999999</v>
      </c>
      <c r="O184" s="107">
        <v>0.27500000000000002</v>
      </c>
      <c r="P184" s="107">
        <v>0.31</v>
      </c>
      <c r="Q184" s="107">
        <v>0.34699999999999998</v>
      </c>
      <c r="R184" s="107">
        <v>0.38600000000000001</v>
      </c>
      <c r="S184" s="107">
        <v>0.42699999999999999</v>
      </c>
      <c r="T184" s="107">
        <v>0.47</v>
      </c>
      <c r="U184" s="107">
        <v>0.51400000000000001</v>
      </c>
      <c r="V184" s="107">
        <v>0.56000000000000005</v>
      </c>
      <c r="W184" s="107">
        <v>0.60799999999999998</v>
      </c>
      <c r="X184" s="107">
        <v>0.65700000000000003</v>
      </c>
      <c r="Y184" s="107">
        <v>0.70799999999999996</v>
      </c>
      <c r="Z184" s="107">
        <v>0.76100000000000001</v>
      </c>
      <c r="AA184" s="107">
        <v>0.81499999999999995</v>
      </c>
      <c r="AB184" s="107">
        <v>0.871</v>
      </c>
      <c r="AC184" s="107">
        <v>0.92900000000000005</v>
      </c>
      <c r="AD184" s="107">
        <v>0.98799999999999999</v>
      </c>
      <c r="AE184" s="107">
        <v>1.048</v>
      </c>
      <c r="AF184" s="107">
        <v>1.111</v>
      </c>
      <c r="AG184" s="107">
        <v>1.175</v>
      </c>
      <c r="AH184" s="107">
        <v>1.24</v>
      </c>
      <c r="AI184" s="107">
        <v>1.3069999999999999</v>
      </c>
      <c r="AJ184" s="107">
        <v>1.375</v>
      </c>
      <c r="AK184" s="107">
        <v>1.4450000000000001</v>
      </c>
      <c r="AL184" s="107">
        <v>1.5169999999999999</v>
      </c>
      <c r="AM184" s="107">
        <v>1.589</v>
      </c>
      <c r="AN184" s="107">
        <v>1.6639999999999999</v>
      </c>
      <c r="AO184" s="107">
        <v>1.74</v>
      </c>
      <c r="AP184" s="107">
        <v>1.8169999999999999</v>
      </c>
      <c r="AQ184" s="107">
        <v>1.8959999999999999</v>
      </c>
      <c r="AR184" s="107">
        <v>1.976</v>
      </c>
      <c r="AS184" s="107">
        <v>2.0579999999999998</v>
      </c>
      <c r="AT184" s="107">
        <v>2.141</v>
      </c>
      <c r="AU184" s="107">
        <v>2.2250000000000001</v>
      </c>
      <c r="AV184" s="107">
        <v>2.3109999999999999</v>
      </c>
      <c r="AW184" s="107">
        <v>2.3980000000000001</v>
      </c>
      <c r="AX184" s="107">
        <v>2.4860000000000002</v>
      </c>
      <c r="AY184" s="107">
        <v>2.5760000000000001</v>
      </c>
    </row>
    <row r="185" spans="1:51" x14ac:dyDescent="0.15">
      <c r="A185" s="107">
        <v>14</v>
      </c>
      <c r="D185" s="107">
        <v>2.1700000000000001E-2</v>
      </c>
      <c r="E185" s="107">
        <v>3.4500000000000003E-2</v>
      </c>
      <c r="F185" s="107">
        <v>5.0200000000000002E-2</v>
      </c>
      <c r="G185" s="107">
        <v>6.8000000000000005E-2</v>
      </c>
      <c r="H185" s="107">
        <v>8.8999999999999996E-2</v>
      </c>
      <c r="I185" s="107">
        <v>0.112</v>
      </c>
      <c r="J185" s="107">
        <v>0.13800000000000001</v>
      </c>
      <c r="K185" s="107">
        <v>0.16600000000000001</v>
      </c>
      <c r="L185" s="107">
        <v>0.19600000000000001</v>
      </c>
      <c r="M185" s="107">
        <v>0.22800000000000001</v>
      </c>
      <c r="N185" s="107">
        <v>0.26200000000000001</v>
      </c>
      <c r="O185" s="107">
        <v>0.29799999999999999</v>
      </c>
      <c r="P185" s="107">
        <v>0.33700000000000002</v>
      </c>
      <c r="Q185" s="107">
        <v>0.377</v>
      </c>
      <c r="R185" s="107">
        <v>0.41899999999999998</v>
      </c>
      <c r="S185" s="107">
        <v>0.46400000000000002</v>
      </c>
      <c r="T185" s="107">
        <v>0.51</v>
      </c>
      <c r="U185" s="107">
        <v>0.55800000000000005</v>
      </c>
      <c r="V185" s="107">
        <v>0.60799999999999998</v>
      </c>
      <c r="W185" s="107">
        <v>0.66</v>
      </c>
      <c r="X185" s="107">
        <v>0.71299999999999997</v>
      </c>
      <c r="Y185" s="107">
        <v>0.76900000000000002</v>
      </c>
      <c r="Z185" s="107">
        <v>0.82599999999999996</v>
      </c>
      <c r="AA185" s="107">
        <v>0.88500000000000001</v>
      </c>
      <c r="AB185" s="107">
        <v>0.94599999999999995</v>
      </c>
      <c r="AC185" s="107">
        <v>1.008</v>
      </c>
      <c r="AD185" s="107">
        <v>1.073</v>
      </c>
      <c r="AE185" s="107">
        <v>1.139</v>
      </c>
      <c r="AF185" s="107">
        <v>1.206</v>
      </c>
      <c r="AG185" s="107">
        <v>1.276</v>
      </c>
      <c r="AH185" s="107">
        <v>1.347</v>
      </c>
      <c r="AI185" s="107">
        <v>1.419</v>
      </c>
      <c r="AJ185" s="107">
        <v>1.4930000000000001</v>
      </c>
      <c r="AK185" s="107">
        <v>1.569</v>
      </c>
      <c r="AL185" s="107">
        <v>1.647</v>
      </c>
      <c r="AM185" s="107">
        <v>1.726</v>
      </c>
      <c r="AN185" s="107">
        <v>1.8069999999999999</v>
      </c>
      <c r="AO185" s="107">
        <v>1.889</v>
      </c>
      <c r="AP185" s="107">
        <v>1.9730000000000001</v>
      </c>
      <c r="AQ185" s="107">
        <v>2.0590000000000002</v>
      </c>
      <c r="AR185" s="107">
        <v>2.1459999999999999</v>
      </c>
      <c r="AS185" s="107">
        <v>2.234</v>
      </c>
      <c r="AT185" s="107">
        <v>2.3250000000000002</v>
      </c>
      <c r="AU185" s="107">
        <v>2.4159999999999999</v>
      </c>
      <c r="AV185" s="107">
        <v>2.5099999999999998</v>
      </c>
      <c r="AW185" s="107">
        <v>2.6040000000000001</v>
      </c>
      <c r="AX185" s="107">
        <v>2.7</v>
      </c>
      <c r="AY185" s="107">
        <v>2.798</v>
      </c>
    </row>
    <row r="186" spans="1:51" x14ac:dyDescent="0.15">
      <c r="A186" s="107">
        <v>15</v>
      </c>
      <c r="D186" s="107">
        <v>2.3400000000000001E-2</v>
      </c>
      <c r="E186" s="107">
        <v>3.73E-2</v>
      </c>
      <c r="F186" s="107">
        <v>5.4199999999999998E-2</v>
      </c>
      <c r="G186" s="107">
        <v>7.3999999999999996E-2</v>
      </c>
      <c r="H186" s="107">
        <v>9.6000000000000002E-2</v>
      </c>
      <c r="I186" s="107">
        <v>0.121</v>
      </c>
      <c r="J186" s="107">
        <v>0.14899999999999999</v>
      </c>
      <c r="K186" s="107">
        <v>0.17899999999999999</v>
      </c>
      <c r="L186" s="107">
        <v>0.21099999999999999</v>
      </c>
      <c r="M186" s="107">
        <v>0.246</v>
      </c>
      <c r="N186" s="107">
        <v>0.28299999999999997</v>
      </c>
      <c r="O186" s="107">
        <v>0.32200000000000001</v>
      </c>
      <c r="P186" s="107">
        <v>0.36399999999999999</v>
      </c>
      <c r="Q186" s="107">
        <v>0.40699999999999997</v>
      </c>
      <c r="R186" s="107">
        <v>0.45300000000000001</v>
      </c>
      <c r="S186" s="107">
        <v>0.501</v>
      </c>
      <c r="T186" s="107">
        <v>0.55100000000000005</v>
      </c>
      <c r="U186" s="107">
        <v>0.60299999999999998</v>
      </c>
      <c r="V186" s="107">
        <v>0.65700000000000003</v>
      </c>
      <c r="W186" s="107">
        <v>0.71199999999999997</v>
      </c>
      <c r="X186" s="107">
        <v>0.77</v>
      </c>
      <c r="Y186" s="107">
        <v>0.83</v>
      </c>
      <c r="Z186" s="107">
        <v>0.89200000000000002</v>
      </c>
      <c r="AA186" s="107">
        <v>0.95599999999999996</v>
      </c>
      <c r="AB186" s="107">
        <v>1.0209999999999999</v>
      </c>
      <c r="AC186" s="107">
        <v>1.089</v>
      </c>
      <c r="AD186" s="107">
        <v>1.1579999999999999</v>
      </c>
      <c r="AE186" s="107">
        <v>1.2290000000000001</v>
      </c>
      <c r="AF186" s="107">
        <v>1.302</v>
      </c>
      <c r="AG186" s="107">
        <v>1.377</v>
      </c>
      <c r="AH186" s="107">
        <v>1.454</v>
      </c>
      <c r="AI186" s="107">
        <v>1.532</v>
      </c>
      <c r="AJ186" s="107">
        <v>1.613</v>
      </c>
      <c r="AK186" s="107">
        <v>1.6950000000000001</v>
      </c>
      <c r="AL186" s="107">
        <v>1.778</v>
      </c>
      <c r="AM186" s="107">
        <v>1.8640000000000001</v>
      </c>
      <c r="AN186" s="107">
        <v>1.9510000000000001</v>
      </c>
      <c r="AO186" s="107">
        <v>2.04</v>
      </c>
      <c r="AP186" s="107">
        <v>2.1309999999999998</v>
      </c>
      <c r="AQ186" s="107">
        <v>2.2229999999999999</v>
      </c>
      <c r="AR186" s="107">
        <v>2.3170000000000002</v>
      </c>
      <c r="AS186" s="107">
        <v>2.4129999999999998</v>
      </c>
      <c r="AT186" s="107">
        <v>2.5099999999999998</v>
      </c>
      <c r="AU186" s="107">
        <v>2.609</v>
      </c>
      <c r="AV186" s="107">
        <v>2.71</v>
      </c>
      <c r="AW186" s="107">
        <v>2.8119999999999998</v>
      </c>
      <c r="AX186" s="107">
        <v>2.915</v>
      </c>
      <c r="AY186" s="107">
        <v>3.0209999999999999</v>
      </c>
    </row>
    <row r="187" spans="1:51" x14ac:dyDescent="0.15">
      <c r="A187" s="107">
        <v>16</v>
      </c>
      <c r="G187" s="107">
        <v>7.9000000000000001E-2</v>
      </c>
      <c r="H187" s="107">
        <v>0.10299999999999999</v>
      </c>
      <c r="I187" s="107">
        <v>0.13</v>
      </c>
      <c r="J187" s="107">
        <v>0.16</v>
      </c>
      <c r="K187" s="107">
        <v>0.192</v>
      </c>
      <c r="L187" s="107">
        <v>0.22700000000000001</v>
      </c>
      <c r="M187" s="107">
        <v>0.26400000000000001</v>
      </c>
      <c r="N187" s="107">
        <v>0.30399999999999999</v>
      </c>
      <c r="O187" s="107">
        <v>0.34599999999999997</v>
      </c>
      <c r="P187" s="107">
        <v>0.39100000000000001</v>
      </c>
      <c r="Q187" s="107">
        <v>0.438</v>
      </c>
      <c r="R187" s="107">
        <v>0.48699999999999999</v>
      </c>
      <c r="S187" s="107">
        <v>0.53800000000000003</v>
      </c>
      <c r="T187" s="107">
        <v>0.59199999999999997</v>
      </c>
      <c r="U187" s="107">
        <v>0.64700000000000002</v>
      </c>
      <c r="V187" s="107">
        <v>0.70499999999999996</v>
      </c>
      <c r="W187" s="107">
        <v>0.76600000000000001</v>
      </c>
      <c r="X187" s="107">
        <v>0.82799999999999996</v>
      </c>
      <c r="Y187" s="107">
        <v>0.89200000000000002</v>
      </c>
      <c r="Z187" s="107">
        <v>0.95799999999999996</v>
      </c>
      <c r="AA187" s="107">
        <v>1.0269999999999999</v>
      </c>
      <c r="AB187" s="107">
        <v>1.097</v>
      </c>
      <c r="AC187" s="107">
        <v>1.17</v>
      </c>
      <c r="AD187" s="107">
        <v>1.244</v>
      </c>
      <c r="AE187" s="107">
        <v>1.321</v>
      </c>
      <c r="AF187" s="107">
        <v>1.399</v>
      </c>
      <c r="AG187" s="107">
        <v>1.48</v>
      </c>
      <c r="AH187" s="107">
        <v>1.5620000000000001</v>
      </c>
      <c r="AI187" s="107">
        <v>1.647</v>
      </c>
      <c r="AJ187" s="107">
        <v>1.7330000000000001</v>
      </c>
      <c r="AK187" s="107">
        <v>1.821</v>
      </c>
      <c r="AL187" s="107">
        <v>1.911</v>
      </c>
      <c r="AM187" s="107">
        <v>2.0030000000000001</v>
      </c>
      <c r="AN187" s="107">
        <v>2.0960000000000001</v>
      </c>
      <c r="AO187" s="107">
        <v>2.1920000000000002</v>
      </c>
      <c r="AP187" s="107">
        <v>2.2890000000000001</v>
      </c>
      <c r="AQ187" s="107">
        <v>2.3879999999999999</v>
      </c>
      <c r="AR187" s="107">
        <v>2.4900000000000002</v>
      </c>
      <c r="AS187" s="107">
        <v>2.5920000000000001</v>
      </c>
      <c r="AT187" s="107">
        <v>2.6970000000000001</v>
      </c>
      <c r="AU187" s="107">
        <v>2.8029999999999999</v>
      </c>
      <c r="AV187" s="107">
        <v>2.9119999999999999</v>
      </c>
      <c r="AW187" s="107">
        <v>3.0219999999999998</v>
      </c>
      <c r="AX187" s="107">
        <v>3.1320000000000001</v>
      </c>
      <c r="AY187" s="107">
        <v>3.246</v>
      </c>
    </row>
    <row r="188" spans="1:51" x14ac:dyDescent="0.15">
      <c r="A188" s="107">
        <v>17</v>
      </c>
      <c r="G188" s="107">
        <v>8.5000000000000006E-2</v>
      </c>
      <c r="H188" s="107">
        <v>0.111</v>
      </c>
      <c r="I188" s="107">
        <v>0.13900000000000001</v>
      </c>
      <c r="J188" s="107">
        <v>0.17100000000000001</v>
      </c>
      <c r="K188" s="107">
        <v>0.20599999999999999</v>
      </c>
      <c r="L188" s="107">
        <v>0.24299999999999999</v>
      </c>
      <c r="M188" s="107">
        <v>0.28299999999999997</v>
      </c>
      <c r="N188" s="107">
        <v>0.32500000000000001</v>
      </c>
      <c r="O188" s="107">
        <v>0.37</v>
      </c>
      <c r="P188" s="107">
        <v>0.41799999999999998</v>
      </c>
      <c r="Q188" s="107">
        <v>0.46800000000000003</v>
      </c>
      <c r="R188" s="107">
        <v>0.52100000000000002</v>
      </c>
      <c r="S188" s="107">
        <v>0.57599999999999996</v>
      </c>
      <c r="T188" s="107">
        <v>0.63300000000000001</v>
      </c>
      <c r="U188" s="107">
        <v>0.69299999999999995</v>
      </c>
      <c r="V188" s="107">
        <v>0.755</v>
      </c>
      <c r="W188" s="107">
        <v>0.81899999999999995</v>
      </c>
      <c r="X188" s="107">
        <v>0.88600000000000001</v>
      </c>
      <c r="Y188" s="107">
        <v>0.95399999999999996</v>
      </c>
      <c r="Z188" s="107">
        <v>1.0249999999999999</v>
      </c>
      <c r="AA188" s="107">
        <v>1.099</v>
      </c>
      <c r="AB188" s="107">
        <v>1.1739999999999999</v>
      </c>
      <c r="AC188" s="107">
        <v>1.252</v>
      </c>
      <c r="AD188" s="107">
        <v>1.331</v>
      </c>
      <c r="AE188" s="107">
        <v>1.413</v>
      </c>
      <c r="AF188" s="107">
        <v>1.4970000000000001</v>
      </c>
      <c r="AG188" s="107">
        <v>1.583</v>
      </c>
      <c r="AH188" s="107">
        <v>1.671</v>
      </c>
      <c r="AI188" s="107">
        <v>1.7609999999999999</v>
      </c>
      <c r="AJ188" s="107">
        <v>1.8540000000000001</v>
      </c>
      <c r="AK188" s="107">
        <v>1.948</v>
      </c>
      <c r="AL188" s="107">
        <v>2.044</v>
      </c>
      <c r="AM188" s="107">
        <v>2.1419999999999999</v>
      </c>
      <c r="AN188" s="107">
        <v>2.2429999999999999</v>
      </c>
      <c r="AO188" s="107">
        <v>2.3450000000000002</v>
      </c>
      <c r="AP188" s="107">
        <v>2.4489999999999998</v>
      </c>
      <c r="AQ188" s="107">
        <v>2.5550000000000002</v>
      </c>
      <c r="AR188" s="107">
        <v>2.6629999999999998</v>
      </c>
      <c r="AS188" s="107">
        <v>2.7730000000000001</v>
      </c>
      <c r="AT188" s="107">
        <v>2.8849999999999998</v>
      </c>
      <c r="AU188" s="107">
        <v>2.9990000000000001</v>
      </c>
      <c r="AV188" s="107">
        <v>3.1150000000000002</v>
      </c>
      <c r="AW188" s="107">
        <v>3.2320000000000002</v>
      </c>
      <c r="AX188" s="107">
        <v>3.351</v>
      </c>
      <c r="AY188" s="107">
        <v>3.472</v>
      </c>
    </row>
    <row r="189" spans="1:51" x14ac:dyDescent="0.15">
      <c r="A189" s="107">
        <v>18</v>
      </c>
      <c r="G189" s="107">
        <v>0.09</v>
      </c>
      <c r="H189" s="107">
        <v>0.11799999999999999</v>
      </c>
      <c r="I189" s="107">
        <v>0.14899999999999999</v>
      </c>
      <c r="J189" s="107">
        <v>0.182</v>
      </c>
      <c r="K189" s="107">
        <v>0.219</v>
      </c>
      <c r="L189" s="107">
        <v>0.25900000000000001</v>
      </c>
      <c r="M189" s="107">
        <v>0.30099999999999999</v>
      </c>
      <c r="N189" s="107">
        <v>0.34699999999999998</v>
      </c>
      <c r="O189" s="107">
        <v>0.39500000000000002</v>
      </c>
      <c r="P189" s="107">
        <v>0.44500000000000001</v>
      </c>
      <c r="Q189" s="107">
        <v>0.499</v>
      </c>
      <c r="R189" s="107">
        <v>0.55500000000000005</v>
      </c>
      <c r="S189" s="107">
        <v>0.61299999999999999</v>
      </c>
      <c r="T189" s="107">
        <v>0.67400000000000004</v>
      </c>
      <c r="U189" s="107">
        <v>0.73799999999999999</v>
      </c>
      <c r="V189" s="107">
        <v>0.80400000000000005</v>
      </c>
      <c r="W189" s="107">
        <v>0.873</v>
      </c>
      <c r="X189" s="107">
        <v>0.94399999999999995</v>
      </c>
      <c r="Y189" s="107">
        <v>1.0169999999999999</v>
      </c>
      <c r="Z189" s="107">
        <v>1.093</v>
      </c>
      <c r="AA189" s="107">
        <v>1.171</v>
      </c>
      <c r="AB189" s="107">
        <v>1.2509999999999999</v>
      </c>
      <c r="AC189" s="107">
        <v>1.3340000000000001</v>
      </c>
      <c r="AD189" s="107">
        <v>1.419</v>
      </c>
      <c r="AE189" s="107">
        <v>1.506</v>
      </c>
      <c r="AF189" s="107">
        <v>1.595</v>
      </c>
      <c r="AG189" s="107">
        <v>1.6870000000000001</v>
      </c>
      <c r="AH189" s="107">
        <v>1.7809999999999999</v>
      </c>
      <c r="AI189" s="107">
        <v>1.877</v>
      </c>
      <c r="AJ189" s="107">
        <v>1.9750000000000001</v>
      </c>
      <c r="AK189" s="107">
        <v>2.0760000000000001</v>
      </c>
      <c r="AL189" s="107">
        <v>2.1779999999999999</v>
      </c>
      <c r="AM189" s="107">
        <v>2.2829999999999999</v>
      </c>
      <c r="AN189" s="107">
        <v>2.39</v>
      </c>
      <c r="AO189" s="107">
        <v>2.4990000000000001</v>
      </c>
      <c r="AP189" s="107">
        <v>2.61</v>
      </c>
      <c r="AQ189" s="107">
        <v>2.7229999999999999</v>
      </c>
      <c r="AR189" s="107">
        <v>2.8380000000000001</v>
      </c>
      <c r="AS189" s="107">
        <v>2.9550000000000001</v>
      </c>
      <c r="AT189" s="107">
        <v>3.0750000000000002</v>
      </c>
      <c r="AU189" s="107">
        <v>3.1960000000000002</v>
      </c>
      <c r="AV189" s="107">
        <v>3.319</v>
      </c>
      <c r="AW189" s="107">
        <v>3.4449999999999998</v>
      </c>
      <c r="AX189" s="107">
        <v>3.5710000000000002</v>
      </c>
      <c r="AY189" s="107">
        <v>3.7</v>
      </c>
    </row>
    <row r="190" spans="1:51" x14ac:dyDescent="0.15">
      <c r="A190" s="107">
        <v>19</v>
      </c>
      <c r="G190" s="107">
        <v>9.6000000000000002E-2</v>
      </c>
      <c r="H190" s="107">
        <v>0.125</v>
      </c>
      <c r="I190" s="107">
        <v>0.158</v>
      </c>
      <c r="J190" s="107">
        <v>0.19400000000000001</v>
      </c>
      <c r="K190" s="107">
        <v>0.23300000000000001</v>
      </c>
      <c r="L190" s="107">
        <v>0.27500000000000002</v>
      </c>
      <c r="M190" s="107">
        <v>0.32</v>
      </c>
      <c r="N190" s="107">
        <v>0.36799999999999999</v>
      </c>
      <c r="O190" s="107">
        <v>0.41899999999999998</v>
      </c>
      <c r="P190" s="107">
        <v>0.47299999999999998</v>
      </c>
      <c r="Q190" s="107">
        <v>0.53</v>
      </c>
      <c r="R190" s="107">
        <v>0.58899999999999997</v>
      </c>
      <c r="S190" s="107">
        <v>0.65100000000000002</v>
      </c>
      <c r="T190" s="107">
        <v>0.71599999999999997</v>
      </c>
      <c r="U190" s="107">
        <v>0.78400000000000003</v>
      </c>
      <c r="V190" s="107">
        <v>0.85399999999999998</v>
      </c>
      <c r="W190" s="107">
        <v>0.92700000000000005</v>
      </c>
      <c r="X190" s="107">
        <v>1.002</v>
      </c>
      <c r="Y190" s="107">
        <v>1.08</v>
      </c>
      <c r="Z190" s="107">
        <v>1.1599999999999999</v>
      </c>
      <c r="AA190" s="107">
        <v>1.2430000000000001</v>
      </c>
      <c r="AB190" s="107">
        <v>1.329</v>
      </c>
      <c r="AC190" s="107">
        <v>1.4159999999999999</v>
      </c>
      <c r="AD190" s="107">
        <v>1.5069999999999999</v>
      </c>
      <c r="AE190" s="107">
        <v>1.599</v>
      </c>
      <c r="AF190" s="107">
        <v>1.694</v>
      </c>
      <c r="AG190" s="107">
        <v>1.792</v>
      </c>
      <c r="AH190" s="107">
        <v>1.891</v>
      </c>
      <c r="AI190" s="107">
        <v>1.9930000000000001</v>
      </c>
      <c r="AJ190" s="107">
        <v>2.0979999999999999</v>
      </c>
      <c r="AK190" s="107">
        <v>2.2040000000000002</v>
      </c>
      <c r="AL190" s="107">
        <v>2.3130000000000002</v>
      </c>
      <c r="AM190" s="107">
        <v>2.4249999999999998</v>
      </c>
      <c r="AN190" s="107">
        <v>2.5379999999999998</v>
      </c>
      <c r="AO190" s="107">
        <v>2.6539999999999999</v>
      </c>
      <c r="AP190" s="107">
        <v>2.7719999999999998</v>
      </c>
      <c r="AQ190" s="107">
        <v>2.8919999999999999</v>
      </c>
      <c r="AR190" s="107">
        <v>3.0139999999999998</v>
      </c>
      <c r="AS190" s="107">
        <v>3.1389999999999998</v>
      </c>
      <c r="AT190" s="107">
        <v>3.2650000000000001</v>
      </c>
      <c r="AU190" s="107">
        <v>3.3940000000000001</v>
      </c>
      <c r="AV190" s="107">
        <v>3.5249999999999999</v>
      </c>
      <c r="AW190" s="107">
        <v>3.6579999999999999</v>
      </c>
      <c r="AX190" s="107">
        <v>3.7930000000000001</v>
      </c>
      <c r="AY190" s="107">
        <v>3.93</v>
      </c>
    </row>
    <row r="191" spans="1:51" x14ac:dyDescent="0.15">
      <c r="A191" s="107">
        <v>20</v>
      </c>
      <c r="G191" s="107">
        <v>0.10199999999999999</v>
      </c>
      <c r="H191" s="107">
        <v>0.13300000000000001</v>
      </c>
      <c r="I191" s="107">
        <v>0.16700000000000001</v>
      </c>
      <c r="J191" s="107">
        <v>0.20499999999999999</v>
      </c>
      <c r="K191" s="107">
        <v>0.246</v>
      </c>
      <c r="L191" s="107">
        <v>0.29099999999999998</v>
      </c>
      <c r="M191" s="107">
        <v>0.33900000000000002</v>
      </c>
      <c r="N191" s="107">
        <v>0.39</v>
      </c>
      <c r="O191" s="107">
        <v>0.44400000000000001</v>
      </c>
      <c r="P191" s="107">
        <v>0.501</v>
      </c>
      <c r="Q191" s="107">
        <v>0.56100000000000005</v>
      </c>
      <c r="R191" s="107">
        <v>0.624</v>
      </c>
      <c r="S191" s="107">
        <v>0.69</v>
      </c>
      <c r="T191" s="107">
        <v>0.75800000000000001</v>
      </c>
      <c r="U191" s="107">
        <v>0.83</v>
      </c>
      <c r="V191" s="107">
        <v>0.90400000000000003</v>
      </c>
      <c r="W191" s="107">
        <v>0.98099999999999998</v>
      </c>
      <c r="X191" s="107">
        <v>1.0609999999999999</v>
      </c>
      <c r="Y191" s="107">
        <v>1.1439999999999999</v>
      </c>
      <c r="Z191" s="107">
        <v>1.2290000000000001</v>
      </c>
      <c r="AA191" s="107">
        <v>1.3160000000000001</v>
      </c>
      <c r="AB191" s="107">
        <v>1.407</v>
      </c>
      <c r="AC191" s="107">
        <v>1.5</v>
      </c>
      <c r="AD191" s="107">
        <v>1.595</v>
      </c>
      <c r="AE191" s="107">
        <v>1.6930000000000001</v>
      </c>
      <c r="AF191" s="107">
        <v>1.794</v>
      </c>
      <c r="AG191" s="107">
        <v>1.897</v>
      </c>
      <c r="AH191" s="107">
        <v>2.0030000000000001</v>
      </c>
      <c r="AI191" s="107">
        <v>2.1110000000000002</v>
      </c>
      <c r="AJ191" s="107">
        <v>2.2210000000000001</v>
      </c>
      <c r="AK191" s="107">
        <v>2.3340000000000001</v>
      </c>
      <c r="AL191" s="107">
        <v>2.4489999999999998</v>
      </c>
      <c r="AM191" s="107">
        <v>2.5670000000000002</v>
      </c>
      <c r="AN191" s="107">
        <v>2.6869999999999998</v>
      </c>
      <c r="AO191" s="107">
        <v>2.81</v>
      </c>
      <c r="AP191" s="107">
        <v>2.9340000000000002</v>
      </c>
      <c r="AQ191" s="107">
        <v>3.0619999999999998</v>
      </c>
      <c r="AR191" s="107">
        <v>3.1909999999999998</v>
      </c>
      <c r="AS191" s="107">
        <v>3.323</v>
      </c>
      <c r="AT191" s="107">
        <v>3.4569999999999999</v>
      </c>
      <c r="AU191" s="107">
        <v>3.5939999999999999</v>
      </c>
      <c r="AV191" s="107">
        <v>3.7320000000000002</v>
      </c>
      <c r="AW191" s="107">
        <v>3.8730000000000002</v>
      </c>
      <c r="AX191" s="107">
        <v>4.0149999999999997</v>
      </c>
      <c r="AY191" s="107">
        <v>4.16</v>
      </c>
    </row>
    <row r="192" spans="1:51" x14ac:dyDescent="0.15">
      <c r="A192" s="107">
        <v>21</v>
      </c>
      <c r="G192" s="107">
        <v>0.107</v>
      </c>
      <c r="H192" s="107">
        <v>0.14000000000000001</v>
      </c>
      <c r="I192" s="107">
        <v>0.17599999999999999</v>
      </c>
      <c r="J192" s="107">
        <v>0.216</v>
      </c>
      <c r="K192" s="107">
        <v>0.26</v>
      </c>
      <c r="L192" s="107">
        <v>0.307</v>
      </c>
      <c r="M192" s="107">
        <v>0.35799999999999998</v>
      </c>
      <c r="N192" s="107">
        <v>0.41099999999999998</v>
      </c>
      <c r="O192" s="107">
        <v>0.46899999999999997</v>
      </c>
      <c r="P192" s="107">
        <v>0.52900000000000003</v>
      </c>
      <c r="Q192" s="107">
        <v>0.59199999999999997</v>
      </c>
      <c r="R192" s="107">
        <v>0.65900000000000003</v>
      </c>
      <c r="S192" s="107">
        <v>0.72799999999999998</v>
      </c>
      <c r="T192" s="107">
        <v>0.80100000000000005</v>
      </c>
      <c r="U192" s="107">
        <v>0.876</v>
      </c>
      <c r="V192" s="107">
        <v>0.95499999999999996</v>
      </c>
      <c r="W192" s="107">
        <v>1.036</v>
      </c>
      <c r="X192" s="107">
        <v>1.1200000000000001</v>
      </c>
      <c r="Y192" s="107">
        <v>1.2070000000000001</v>
      </c>
      <c r="Z192" s="107">
        <v>1.2969999999999999</v>
      </c>
      <c r="AA192" s="107">
        <v>1.39</v>
      </c>
      <c r="AB192" s="107">
        <v>1.4850000000000001</v>
      </c>
      <c r="AC192" s="107">
        <v>1.583</v>
      </c>
      <c r="AD192" s="107">
        <v>1.6839999999999999</v>
      </c>
      <c r="AE192" s="107">
        <v>1.788</v>
      </c>
      <c r="AF192" s="107">
        <v>1.8939999999999999</v>
      </c>
      <c r="AG192" s="107">
        <v>2.0030000000000001</v>
      </c>
      <c r="AH192" s="107">
        <v>2.1139999999999999</v>
      </c>
      <c r="AI192" s="107">
        <v>2.2280000000000002</v>
      </c>
      <c r="AJ192" s="107">
        <v>2.3450000000000002</v>
      </c>
      <c r="AK192" s="107">
        <v>2.464</v>
      </c>
      <c r="AL192" s="107">
        <v>2.5859999999999999</v>
      </c>
      <c r="AM192" s="107">
        <v>2.71</v>
      </c>
      <c r="AN192" s="107">
        <v>2.8370000000000002</v>
      </c>
      <c r="AO192" s="107">
        <v>2.9660000000000002</v>
      </c>
      <c r="AP192" s="107">
        <v>3.0979999999999999</v>
      </c>
      <c r="AQ192" s="107">
        <v>3.2320000000000002</v>
      </c>
      <c r="AR192" s="107">
        <v>3.3690000000000002</v>
      </c>
      <c r="AS192" s="107">
        <v>3.508</v>
      </c>
      <c r="AT192" s="107">
        <v>3.65</v>
      </c>
      <c r="AU192" s="107">
        <v>3.794</v>
      </c>
      <c r="AV192" s="107">
        <v>3.94</v>
      </c>
      <c r="AW192" s="107">
        <v>4.0890000000000004</v>
      </c>
      <c r="AX192" s="107">
        <v>4.2389999999999999</v>
      </c>
      <c r="AY192" s="107">
        <v>4.3929999999999998</v>
      </c>
    </row>
    <row r="193" spans="1:51" x14ac:dyDescent="0.15">
      <c r="A193" s="107">
        <v>22</v>
      </c>
      <c r="G193" s="107">
        <v>0.113</v>
      </c>
      <c r="H193" s="107">
        <v>0.14699999999999999</v>
      </c>
      <c r="I193" s="107">
        <v>0.186</v>
      </c>
      <c r="J193" s="107">
        <v>0.22800000000000001</v>
      </c>
      <c r="K193" s="107">
        <v>0.27400000000000002</v>
      </c>
      <c r="L193" s="107">
        <v>0.32400000000000001</v>
      </c>
      <c r="M193" s="107">
        <v>0.377</v>
      </c>
      <c r="N193" s="107">
        <v>0.433</v>
      </c>
      <c r="O193" s="107">
        <v>0.49299999999999999</v>
      </c>
      <c r="P193" s="107">
        <v>0.55700000000000005</v>
      </c>
      <c r="Q193" s="107">
        <v>0.624</v>
      </c>
      <c r="R193" s="107">
        <v>0.69399999999999995</v>
      </c>
      <c r="S193" s="107">
        <v>0.76700000000000002</v>
      </c>
      <c r="T193" s="107">
        <v>0.84299999999999997</v>
      </c>
      <c r="U193" s="107">
        <v>0.92300000000000004</v>
      </c>
      <c r="V193" s="107">
        <v>1.0049999999999999</v>
      </c>
      <c r="W193" s="107">
        <v>1.091</v>
      </c>
      <c r="X193" s="107">
        <v>1.18</v>
      </c>
      <c r="Y193" s="107">
        <v>1.2709999999999999</v>
      </c>
      <c r="Z193" s="107">
        <v>1.3660000000000001</v>
      </c>
      <c r="AA193" s="107">
        <v>1.464</v>
      </c>
      <c r="AB193" s="107">
        <v>1.5640000000000001</v>
      </c>
      <c r="AC193" s="107">
        <v>1.667</v>
      </c>
      <c r="AD193" s="107">
        <v>1.774</v>
      </c>
      <c r="AE193" s="107">
        <v>1.883</v>
      </c>
      <c r="AF193" s="107">
        <v>1.9950000000000001</v>
      </c>
      <c r="AG193" s="107">
        <v>2.109</v>
      </c>
      <c r="AH193" s="107">
        <v>2.2269999999999999</v>
      </c>
      <c r="AI193" s="107">
        <v>2.347</v>
      </c>
      <c r="AJ193" s="107">
        <v>2.4700000000000002</v>
      </c>
      <c r="AK193" s="107">
        <v>2.5950000000000002</v>
      </c>
      <c r="AL193" s="107">
        <v>2.7229999999999999</v>
      </c>
      <c r="AM193" s="107">
        <v>2.8540000000000001</v>
      </c>
      <c r="AN193" s="107">
        <v>2.988</v>
      </c>
      <c r="AO193" s="107">
        <v>3.1240000000000001</v>
      </c>
      <c r="AP193" s="107">
        <v>3.2629999999999999</v>
      </c>
      <c r="AQ193" s="107">
        <v>3.4039999999999999</v>
      </c>
      <c r="AR193" s="107">
        <v>3.548</v>
      </c>
      <c r="AS193" s="107">
        <v>3.6949999999999998</v>
      </c>
      <c r="AT193" s="107">
        <v>3.8439999999999999</v>
      </c>
      <c r="AU193" s="107">
        <v>3.996</v>
      </c>
      <c r="AV193" s="107">
        <v>4.1500000000000004</v>
      </c>
      <c r="AW193" s="107">
        <v>4.3070000000000004</v>
      </c>
      <c r="AX193" s="107">
        <v>4.4649999999999999</v>
      </c>
      <c r="AY193" s="107">
        <v>4.6260000000000003</v>
      </c>
    </row>
    <row r="194" spans="1:51" x14ac:dyDescent="0.15">
      <c r="A194" s="107">
        <v>23</v>
      </c>
      <c r="G194" s="107">
        <v>0.11899999999999999</v>
      </c>
      <c r="H194" s="107">
        <v>0.155</v>
      </c>
      <c r="I194" s="107">
        <v>0.19500000000000001</v>
      </c>
      <c r="J194" s="107">
        <v>0.24</v>
      </c>
      <c r="K194" s="107">
        <v>0.28799999999999998</v>
      </c>
      <c r="L194" s="107">
        <v>0.34</v>
      </c>
      <c r="M194" s="107">
        <v>0.39600000000000002</v>
      </c>
      <c r="N194" s="107">
        <v>0.45500000000000002</v>
      </c>
      <c r="O194" s="107">
        <v>0.51800000000000002</v>
      </c>
      <c r="P194" s="107">
        <v>0.58499999999999996</v>
      </c>
      <c r="Q194" s="107">
        <v>0.65500000000000003</v>
      </c>
      <c r="R194" s="107">
        <v>0.72899999999999998</v>
      </c>
      <c r="S194" s="107">
        <v>0.80600000000000005</v>
      </c>
      <c r="T194" s="107">
        <v>0.88600000000000001</v>
      </c>
      <c r="U194" s="107">
        <v>0.97</v>
      </c>
      <c r="V194" s="107">
        <v>1.056</v>
      </c>
      <c r="W194" s="107">
        <v>1.1459999999999999</v>
      </c>
      <c r="X194" s="107">
        <v>1.24</v>
      </c>
      <c r="Y194" s="107">
        <v>1.3360000000000001</v>
      </c>
      <c r="Z194" s="107">
        <v>1.4350000000000001</v>
      </c>
      <c r="AA194" s="107">
        <v>1.538</v>
      </c>
      <c r="AB194" s="107">
        <v>1.643</v>
      </c>
      <c r="AC194" s="107">
        <v>1.752</v>
      </c>
      <c r="AD194" s="107">
        <v>1.8640000000000001</v>
      </c>
      <c r="AE194" s="107">
        <v>1.978</v>
      </c>
      <c r="AF194" s="107">
        <v>2.0960000000000001</v>
      </c>
      <c r="AG194" s="107">
        <v>2.2160000000000002</v>
      </c>
      <c r="AH194" s="107">
        <v>2.339</v>
      </c>
      <c r="AI194" s="107">
        <v>2.4660000000000002</v>
      </c>
      <c r="AJ194" s="107">
        <v>2.5950000000000002</v>
      </c>
      <c r="AK194" s="107">
        <v>2.7269999999999999</v>
      </c>
      <c r="AL194" s="107">
        <v>2.8610000000000002</v>
      </c>
      <c r="AM194" s="107">
        <v>2.9990000000000001</v>
      </c>
      <c r="AN194" s="107">
        <v>3.1389999999999998</v>
      </c>
      <c r="AO194" s="107">
        <v>3.282</v>
      </c>
      <c r="AP194" s="107">
        <v>3.4279999999999999</v>
      </c>
      <c r="AQ194" s="107">
        <v>3.577</v>
      </c>
      <c r="AR194" s="107">
        <v>3.7280000000000002</v>
      </c>
      <c r="AS194" s="107">
        <v>3.8820000000000001</v>
      </c>
      <c r="AT194" s="107">
        <v>4.0389999999999997</v>
      </c>
      <c r="AU194" s="107">
        <v>4.1980000000000004</v>
      </c>
      <c r="AV194" s="107">
        <v>4.3600000000000003</v>
      </c>
      <c r="AW194" s="107">
        <v>4.5250000000000004</v>
      </c>
      <c r="AX194" s="107">
        <v>4.6909999999999998</v>
      </c>
      <c r="AY194" s="107">
        <v>4.8600000000000003</v>
      </c>
    </row>
    <row r="195" spans="1:51" x14ac:dyDescent="0.15">
      <c r="A195" s="107">
        <v>24</v>
      </c>
      <c r="G195" s="107">
        <v>0.125</v>
      </c>
      <c r="H195" s="107">
        <v>0.16200000000000001</v>
      </c>
      <c r="I195" s="107">
        <v>0.20499999999999999</v>
      </c>
      <c r="J195" s="107">
        <v>0.251</v>
      </c>
      <c r="K195" s="107">
        <v>0.30199999999999999</v>
      </c>
      <c r="L195" s="107">
        <v>0.35599999999999998</v>
      </c>
      <c r="M195" s="107">
        <v>0.41499999999999998</v>
      </c>
      <c r="N195" s="107">
        <v>0.47699999999999998</v>
      </c>
      <c r="O195" s="107">
        <v>0.54400000000000004</v>
      </c>
      <c r="P195" s="107">
        <v>0.61299999999999999</v>
      </c>
      <c r="Q195" s="107">
        <v>0.68700000000000006</v>
      </c>
      <c r="R195" s="107">
        <v>0.76400000000000001</v>
      </c>
      <c r="S195" s="107">
        <v>0.84499999999999997</v>
      </c>
      <c r="T195" s="107">
        <v>0.92900000000000005</v>
      </c>
      <c r="U195" s="107">
        <v>1.0169999999999999</v>
      </c>
      <c r="V195" s="107">
        <v>1.1080000000000001</v>
      </c>
      <c r="W195" s="107">
        <v>1.202</v>
      </c>
      <c r="X195" s="107">
        <v>1.3</v>
      </c>
      <c r="Y195" s="107">
        <v>1.401</v>
      </c>
      <c r="Z195" s="107">
        <v>1.5049999999999999</v>
      </c>
      <c r="AA195" s="107">
        <v>1.6120000000000001</v>
      </c>
      <c r="AB195" s="107">
        <v>1.7230000000000001</v>
      </c>
      <c r="AC195" s="107">
        <v>1.837</v>
      </c>
      <c r="AD195" s="107">
        <v>1.954</v>
      </c>
      <c r="AE195" s="107">
        <v>2.0739999999999998</v>
      </c>
      <c r="AF195" s="107">
        <v>2.1970000000000001</v>
      </c>
      <c r="AG195" s="107">
        <v>2.3239999999999998</v>
      </c>
      <c r="AH195" s="107">
        <v>2.4529999999999998</v>
      </c>
      <c r="AI195" s="107">
        <v>2.585</v>
      </c>
      <c r="AJ195" s="107">
        <v>2.7210000000000001</v>
      </c>
      <c r="AK195" s="107">
        <v>2.859</v>
      </c>
      <c r="AL195" s="107">
        <v>3</v>
      </c>
      <c r="AM195" s="107">
        <v>3.1440000000000001</v>
      </c>
      <c r="AN195" s="107">
        <v>3.2919999999999998</v>
      </c>
      <c r="AO195" s="107">
        <v>3.4420000000000002</v>
      </c>
      <c r="AP195" s="107">
        <v>3.5939999999999999</v>
      </c>
      <c r="AQ195" s="107">
        <v>3.75</v>
      </c>
      <c r="AR195" s="107">
        <v>3.9089999999999998</v>
      </c>
      <c r="AS195" s="107">
        <v>4.07</v>
      </c>
      <c r="AT195" s="107">
        <v>4.2350000000000003</v>
      </c>
      <c r="AU195" s="107">
        <v>4.4020000000000001</v>
      </c>
      <c r="AV195" s="107">
        <v>4.5720000000000001</v>
      </c>
      <c r="AW195" s="107">
        <v>4.7439999999999998</v>
      </c>
      <c r="AX195" s="107">
        <v>4.9180000000000001</v>
      </c>
      <c r="AY195" s="107">
        <v>5.0960000000000001</v>
      </c>
    </row>
    <row r="196" spans="1:51" x14ac:dyDescent="0.15">
      <c r="A196" s="107">
        <v>25</v>
      </c>
      <c r="G196" s="107">
        <v>0.13</v>
      </c>
      <c r="H196" s="107">
        <v>0.17</v>
      </c>
      <c r="I196" s="107">
        <v>0.214</v>
      </c>
      <c r="J196" s="107">
        <v>0.26300000000000001</v>
      </c>
      <c r="K196" s="107">
        <v>0.316</v>
      </c>
      <c r="L196" s="107">
        <v>0.373</v>
      </c>
      <c r="M196" s="107">
        <v>0.434</v>
      </c>
      <c r="N196" s="107">
        <v>0.5</v>
      </c>
      <c r="O196" s="107">
        <v>0.56899999999999995</v>
      </c>
      <c r="P196" s="107">
        <v>0.64200000000000002</v>
      </c>
      <c r="Q196" s="107">
        <v>0.71899999999999997</v>
      </c>
      <c r="R196" s="107">
        <v>0.8</v>
      </c>
      <c r="S196" s="107">
        <v>0.88400000000000001</v>
      </c>
      <c r="T196" s="107">
        <v>0.97199999999999998</v>
      </c>
      <c r="U196" s="107">
        <v>1.0640000000000001</v>
      </c>
      <c r="V196" s="107">
        <v>1.159</v>
      </c>
      <c r="W196" s="107">
        <v>1.258</v>
      </c>
      <c r="X196" s="107">
        <v>1.36</v>
      </c>
      <c r="Y196" s="107">
        <v>1.466</v>
      </c>
      <c r="Z196" s="107">
        <v>1.575</v>
      </c>
      <c r="AA196" s="107">
        <v>1.6870000000000001</v>
      </c>
      <c r="AB196" s="107">
        <v>1.8029999999999999</v>
      </c>
      <c r="AC196" s="107">
        <v>1.9219999999999999</v>
      </c>
      <c r="AD196" s="107">
        <v>2.0449999999999999</v>
      </c>
      <c r="AE196" s="107">
        <v>2.1709999999999998</v>
      </c>
      <c r="AF196" s="107">
        <v>2.2989999999999999</v>
      </c>
      <c r="AG196" s="107">
        <v>2.4319999999999999</v>
      </c>
      <c r="AH196" s="107">
        <v>2.5670000000000002</v>
      </c>
      <c r="AI196" s="107">
        <v>2.7050000000000001</v>
      </c>
      <c r="AJ196" s="107">
        <v>2.847</v>
      </c>
      <c r="AK196" s="107">
        <v>2.992</v>
      </c>
      <c r="AL196" s="107">
        <v>3.14</v>
      </c>
      <c r="AM196" s="107">
        <v>3.2909999999999999</v>
      </c>
      <c r="AN196" s="107">
        <v>3.444</v>
      </c>
      <c r="AO196" s="107">
        <v>3.6019999999999999</v>
      </c>
      <c r="AP196" s="107">
        <v>3.762</v>
      </c>
      <c r="AQ196" s="107">
        <v>3.9249999999999998</v>
      </c>
      <c r="AR196" s="107">
        <v>4.0910000000000002</v>
      </c>
      <c r="AS196" s="107">
        <v>4.26</v>
      </c>
      <c r="AT196" s="107">
        <v>4.4320000000000004</v>
      </c>
      <c r="AU196" s="107">
        <v>4.6059999999999999</v>
      </c>
      <c r="AV196" s="107">
        <v>4.7839999999999998</v>
      </c>
      <c r="AW196" s="107">
        <v>4.9649999999999999</v>
      </c>
      <c r="AX196" s="107">
        <v>5.1470000000000002</v>
      </c>
      <c r="AY196" s="107">
        <v>5.3330000000000002</v>
      </c>
    </row>
    <row r="197" spans="1:51" x14ac:dyDescent="0.15">
      <c r="A197" s="107">
        <v>26</v>
      </c>
      <c r="J197" s="107">
        <v>0.27500000000000002</v>
      </c>
      <c r="K197" s="107">
        <v>0.33</v>
      </c>
      <c r="L197" s="107">
        <v>0.39</v>
      </c>
      <c r="M197" s="107">
        <v>0.45400000000000001</v>
      </c>
      <c r="N197" s="107">
        <v>0.52200000000000002</v>
      </c>
      <c r="O197" s="107">
        <v>0.59399999999999997</v>
      </c>
      <c r="P197" s="107">
        <v>0.67100000000000004</v>
      </c>
      <c r="Q197" s="107">
        <v>0.751</v>
      </c>
      <c r="R197" s="107">
        <v>0.83499999999999996</v>
      </c>
      <c r="S197" s="107">
        <v>0.92400000000000004</v>
      </c>
      <c r="T197" s="107">
        <v>1.016</v>
      </c>
      <c r="U197" s="107">
        <v>1.111</v>
      </c>
      <c r="V197" s="107">
        <v>1.2110000000000001</v>
      </c>
      <c r="W197" s="107">
        <v>1.3140000000000001</v>
      </c>
      <c r="X197" s="107">
        <v>1.421</v>
      </c>
      <c r="Y197" s="107">
        <v>1.5309999999999999</v>
      </c>
      <c r="Z197" s="107">
        <v>1.645</v>
      </c>
      <c r="AA197" s="107">
        <v>1.7629999999999999</v>
      </c>
      <c r="AB197" s="107">
        <v>1.8839999999999999</v>
      </c>
      <c r="AC197" s="107">
        <v>2.008</v>
      </c>
      <c r="AD197" s="107">
        <v>2.1360000000000001</v>
      </c>
      <c r="AE197" s="107">
        <v>2.2669999999999999</v>
      </c>
      <c r="AF197" s="107">
        <v>2.4020000000000001</v>
      </c>
      <c r="AG197" s="107">
        <v>2.54</v>
      </c>
      <c r="AH197" s="107">
        <v>2.681</v>
      </c>
      <c r="AI197" s="107">
        <v>2.8260000000000001</v>
      </c>
      <c r="AJ197" s="107">
        <v>2.9740000000000002</v>
      </c>
      <c r="AK197" s="107">
        <v>3.125</v>
      </c>
      <c r="AL197" s="107">
        <v>3.28</v>
      </c>
      <c r="AM197" s="107">
        <v>3.4369999999999998</v>
      </c>
      <c r="AN197" s="107">
        <v>3.5979999999999999</v>
      </c>
      <c r="AO197" s="107">
        <v>3.762</v>
      </c>
      <c r="AP197" s="107">
        <v>3.9289999999999998</v>
      </c>
      <c r="AQ197" s="107">
        <v>4.0999999999999996</v>
      </c>
      <c r="AR197" s="107">
        <v>4.2729999999999997</v>
      </c>
      <c r="AS197" s="107">
        <v>4.45</v>
      </c>
      <c r="AT197" s="107">
        <v>4.6289999999999996</v>
      </c>
      <c r="AU197" s="107">
        <v>4.8120000000000003</v>
      </c>
      <c r="AV197" s="107">
        <v>4.9980000000000002</v>
      </c>
      <c r="AW197" s="107">
        <v>5.1859999999999999</v>
      </c>
      <c r="AX197" s="107">
        <v>5.3769999999999998</v>
      </c>
      <c r="AY197" s="107">
        <v>5.5709999999999997</v>
      </c>
    </row>
    <row r="198" spans="1:51" x14ac:dyDescent="0.15">
      <c r="A198" s="107">
        <v>27</v>
      </c>
      <c r="J198" s="107">
        <v>0.28599999999999998</v>
      </c>
      <c r="K198" s="107">
        <v>0.34399999999999997</v>
      </c>
      <c r="L198" s="107">
        <v>0.40600000000000003</v>
      </c>
      <c r="M198" s="107">
        <v>0.47299999999999998</v>
      </c>
      <c r="N198" s="107">
        <v>0.54400000000000004</v>
      </c>
      <c r="O198" s="107">
        <v>0.62</v>
      </c>
      <c r="P198" s="107">
        <v>0.69899999999999995</v>
      </c>
      <c r="Q198" s="107">
        <v>0.78300000000000003</v>
      </c>
      <c r="R198" s="107">
        <v>0.871</v>
      </c>
      <c r="S198" s="107">
        <v>0.96299999999999997</v>
      </c>
      <c r="T198" s="107">
        <v>1.0589999999999999</v>
      </c>
      <c r="U198" s="107">
        <v>1.159</v>
      </c>
      <c r="V198" s="107">
        <v>1.2629999999999999</v>
      </c>
      <c r="W198" s="107">
        <v>1.37</v>
      </c>
      <c r="X198" s="107">
        <v>1.482</v>
      </c>
      <c r="Y198" s="107">
        <v>1.597</v>
      </c>
      <c r="Z198" s="107">
        <v>1.716</v>
      </c>
      <c r="AA198" s="107">
        <v>1.8380000000000001</v>
      </c>
      <c r="AB198" s="107">
        <v>1.964</v>
      </c>
      <c r="AC198" s="107">
        <v>2.0939999999999999</v>
      </c>
      <c r="AD198" s="107">
        <v>2.2280000000000002</v>
      </c>
      <c r="AE198" s="107">
        <v>2.3650000000000002</v>
      </c>
      <c r="AF198" s="107">
        <v>2.5049999999999999</v>
      </c>
      <c r="AG198" s="107">
        <v>2.649</v>
      </c>
      <c r="AH198" s="107">
        <v>2.7959999999999998</v>
      </c>
      <c r="AI198" s="107">
        <v>2.9470000000000001</v>
      </c>
      <c r="AJ198" s="107">
        <v>3.1019999999999999</v>
      </c>
      <c r="AK198" s="107">
        <v>3.2589999999999999</v>
      </c>
      <c r="AL198" s="107">
        <v>3.42</v>
      </c>
      <c r="AM198" s="107">
        <v>3.585</v>
      </c>
      <c r="AN198" s="107">
        <v>3.7519999999999998</v>
      </c>
      <c r="AO198" s="107">
        <v>3.9239999999999999</v>
      </c>
      <c r="AP198" s="107">
        <v>4.0979999999999999</v>
      </c>
      <c r="AQ198" s="107">
        <v>4.2750000000000004</v>
      </c>
      <c r="AR198" s="107">
        <v>4.4560000000000004</v>
      </c>
      <c r="AS198" s="107">
        <v>4.6399999999999997</v>
      </c>
      <c r="AT198" s="107">
        <v>4.8280000000000003</v>
      </c>
      <c r="AU198" s="107">
        <v>5.0179999999999998</v>
      </c>
      <c r="AV198" s="107">
        <v>5.2119999999999997</v>
      </c>
      <c r="AW198" s="107">
        <v>5.4089999999999998</v>
      </c>
      <c r="AX198" s="107">
        <v>5.6070000000000002</v>
      </c>
      <c r="AY198" s="107">
        <v>5.81</v>
      </c>
    </row>
    <row r="199" spans="1:51" x14ac:dyDescent="0.15">
      <c r="A199" s="107">
        <v>28</v>
      </c>
      <c r="J199" s="107">
        <v>0.29799999999999999</v>
      </c>
      <c r="K199" s="107">
        <v>0.35799999999999998</v>
      </c>
      <c r="L199" s="107">
        <v>0.42299999999999999</v>
      </c>
      <c r="M199" s="107">
        <v>0.49299999999999999</v>
      </c>
      <c r="N199" s="107">
        <v>0.56699999999999995</v>
      </c>
      <c r="O199" s="107">
        <v>0.64500000000000002</v>
      </c>
      <c r="P199" s="107">
        <v>0.72799999999999998</v>
      </c>
      <c r="Q199" s="107">
        <v>0.81599999999999995</v>
      </c>
      <c r="R199" s="107">
        <v>0.90700000000000003</v>
      </c>
      <c r="S199" s="107">
        <v>1.0029999999999999</v>
      </c>
      <c r="T199" s="107">
        <v>1.103</v>
      </c>
      <c r="U199" s="107">
        <v>1.2070000000000001</v>
      </c>
      <c r="V199" s="107">
        <v>1.3149999999999999</v>
      </c>
      <c r="W199" s="107">
        <v>1.427</v>
      </c>
      <c r="X199" s="107">
        <v>1.5429999999999999</v>
      </c>
      <c r="Y199" s="107">
        <v>1.663</v>
      </c>
      <c r="Z199" s="107">
        <v>1.7869999999999999</v>
      </c>
      <c r="AA199" s="107">
        <v>1.9139999999999999</v>
      </c>
      <c r="AB199" s="107">
        <v>2.0459999999999998</v>
      </c>
      <c r="AC199" s="107">
        <v>2.181</v>
      </c>
      <c r="AD199" s="107">
        <v>2.3199999999999998</v>
      </c>
      <c r="AE199" s="107">
        <v>2.4620000000000002</v>
      </c>
      <c r="AF199" s="107">
        <v>2.6080000000000001</v>
      </c>
      <c r="AG199" s="107">
        <v>2.758</v>
      </c>
      <c r="AH199" s="107">
        <v>2.9119999999999999</v>
      </c>
      <c r="AI199" s="107">
        <v>3.069</v>
      </c>
      <c r="AJ199" s="107">
        <v>3.23</v>
      </c>
      <c r="AK199" s="107">
        <v>3.3940000000000001</v>
      </c>
      <c r="AL199" s="107">
        <v>3.5619999999999998</v>
      </c>
      <c r="AM199" s="107">
        <v>3.7330000000000001</v>
      </c>
      <c r="AN199" s="107">
        <v>3.907</v>
      </c>
      <c r="AO199" s="107">
        <v>4.0860000000000003</v>
      </c>
      <c r="AP199" s="107">
        <v>4.2670000000000003</v>
      </c>
      <c r="AQ199" s="107">
        <v>4.452</v>
      </c>
      <c r="AR199" s="107">
        <v>4.6399999999999997</v>
      </c>
      <c r="AS199" s="107">
        <v>4.8319999999999999</v>
      </c>
      <c r="AT199" s="107">
        <v>5.0270000000000001</v>
      </c>
      <c r="AU199" s="107">
        <v>5.2249999999999996</v>
      </c>
      <c r="AV199" s="107">
        <v>5.4269999999999996</v>
      </c>
      <c r="AW199" s="107">
        <v>5.6319999999999997</v>
      </c>
      <c r="AX199" s="107">
        <v>5.8390000000000004</v>
      </c>
      <c r="AY199" s="107">
        <v>6.05</v>
      </c>
    </row>
    <row r="200" spans="1:51" x14ac:dyDescent="0.15">
      <c r="A200" s="107">
        <v>29</v>
      </c>
      <c r="J200" s="107">
        <v>0.31</v>
      </c>
      <c r="K200" s="107">
        <v>0.373</v>
      </c>
      <c r="L200" s="107">
        <v>0.44</v>
      </c>
      <c r="M200" s="107">
        <v>0.51200000000000001</v>
      </c>
      <c r="N200" s="107">
        <v>0.58899999999999997</v>
      </c>
      <c r="O200" s="107">
        <v>0.67100000000000004</v>
      </c>
      <c r="P200" s="107">
        <v>0.75700000000000001</v>
      </c>
      <c r="Q200" s="107">
        <v>0.84799999999999998</v>
      </c>
      <c r="R200" s="107">
        <v>0.94299999999999995</v>
      </c>
      <c r="S200" s="107">
        <v>1.0429999999999999</v>
      </c>
      <c r="T200" s="107">
        <v>1.147</v>
      </c>
      <c r="U200" s="107">
        <v>1.2549999999999999</v>
      </c>
      <c r="V200" s="107">
        <v>1.367</v>
      </c>
      <c r="W200" s="107">
        <v>1.484</v>
      </c>
      <c r="X200" s="107">
        <v>1.6040000000000001</v>
      </c>
      <c r="Y200" s="107">
        <v>1.7290000000000001</v>
      </c>
      <c r="Z200" s="107">
        <v>1.8580000000000001</v>
      </c>
      <c r="AA200" s="107">
        <v>1.99</v>
      </c>
      <c r="AB200" s="107">
        <v>2.1269999999999998</v>
      </c>
      <c r="AC200" s="107">
        <v>2.2679999999999998</v>
      </c>
      <c r="AD200" s="107">
        <v>2.4119999999999999</v>
      </c>
      <c r="AE200" s="107">
        <v>2.56</v>
      </c>
      <c r="AF200" s="107">
        <v>2.7120000000000002</v>
      </c>
      <c r="AG200" s="107">
        <v>2.8679999999999999</v>
      </c>
      <c r="AH200" s="107">
        <v>3.028</v>
      </c>
      <c r="AI200" s="107">
        <v>3.1909999999999998</v>
      </c>
      <c r="AJ200" s="107">
        <v>3.3580000000000001</v>
      </c>
      <c r="AK200" s="107">
        <v>3.5289999999999999</v>
      </c>
      <c r="AL200" s="107">
        <v>3.7029999999999998</v>
      </c>
      <c r="AM200" s="107">
        <v>3.8809999999999998</v>
      </c>
      <c r="AN200" s="107">
        <v>4.0629999999999997</v>
      </c>
      <c r="AO200" s="107">
        <v>4.2480000000000002</v>
      </c>
      <c r="AP200" s="107">
        <v>4.4370000000000003</v>
      </c>
      <c r="AQ200" s="107">
        <v>4.6289999999999996</v>
      </c>
      <c r="AR200" s="107">
        <v>4.8250000000000002</v>
      </c>
      <c r="AS200" s="107">
        <v>5.024</v>
      </c>
      <c r="AT200" s="107">
        <v>5.2270000000000003</v>
      </c>
      <c r="AU200" s="107">
        <v>5.4340000000000002</v>
      </c>
      <c r="AV200" s="107">
        <v>5.6429999999999998</v>
      </c>
      <c r="AW200" s="107">
        <v>5.8559999999999999</v>
      </c>
      <c r="AX200" s="107">
        <v>6.0709999999999997</v>
      </c>
      <c r="AY200" s="107">
        <v>6.2910000000000004</v>
      </c>
    </row>
    <row r="201" spans="1:51" x14ac:dyDescent="0.15">
      <c r="A201" s="107">
        <v>30</v>
      </c>
      <c r="J201" s="107">
        <v>0.32200000000000001</v>
      </c>
      <c r="K201" s="107">
        <v>0.38700000000000001</v>
      </c>
      <c r="L201" s="107">
        <v>0.45700000000000002</v>
      </c>
      <c r="M201" s="107">
        <v>0.53200000000000003</v>
      </c>
      <c r="N201" s="107">
        <v>0.61199999999999999</v>
      </c>
      <c r="O201" s="107">
        <v>0.69699999999999995</v>
      </c>
      <c r="P201" s="107">
        <v>0.78600000000000003</v>
      </c>
      <c r="Q201" s="107">
        <v>0.88100000000000001</v>
      </c>
      <c r="R201" s="107">
        <v>0.97899999999999998</v>
      </c>
      <c r="S201" s="107">
        <v>1.083</v>
      </c>
      <c r="T201" s="107">
        <v>1.1910000000000001</v>
      </c>
      <c r="U201" s="107">
        <v>1.3029999999999999</v>
      </c>
      <c r="V201" s="107">
        <v>1.42</v>
      </c>
      <c r="W201" s="107">
        <v>1.5409999999999999</v>
      </c>
      <c r="X201" s="107">
        <v>1.6659999999999999</v>
      </c>
      <c r="Y201" s="107">
        <v>1.7949999999999999</v>
      </c>
      <c r="Z201" s="107">
        <v>1.929</v>
      </c>
      <c r="AA201" s="107">
        <v>2.0670000000000002</v>
      </c>
      <c r="AB201" s="107">
        <v>2.2090000000000001</v>
      </c>
      <c r="AC201" s="107">
        <v>2.355</v>
      </c>
      <c r="AD201" s="107">
        <v>2.5049999999999999</v>
      </c>
      <c r="AE201" s="107">
        <v>2.6589999999999998</v>
      </c>
      <c r="AF201" s="107">
        <v>2.8170000000000002</v>
      </c>
      <c r="AG201" s="107">
        <v>2.9780000000000002</v>
      </c>
      <c r="AH201" s="107">
        <v>3.1440000000000001</v>
      </c>
      <c r="AI201" s="107">
        <v>3.3140000000000001</v>
      </c>
      <c r="AJ201" s="107">
        <v>3.4870000000000001</v>
      </c>
      <c r="AK201" s="107">
        <v>3.665</v>
      </c>
      <c r="AL201" s="107">
        <v>3.8460000000000001</v>
      </c>
      <c r="AM201" s="107">
        <v>4.0309999999999997</v>
      </c>
      <c r="AN201" s="107">
        <v>4.2190000000000003</v>
      </c>
      <c r="AO201" s="107">
        <v>4.4119999999999999</v>
      </c>
      <c r="AP201" s="107">
        <v>4.6079999999999997</v>
      </c>
      <c r="AQ201" s="107">
        <v>4.8070000000000004</v>
      </c>
      <c r="AR201" s="107">
        <v>5.0110000000000001</v>
      </c>
      <c r="AS201" s="107">
        <v>5.218</v>
      </c>
      <c r="AT201" s="107">
        <v>5.4279999999999999</v>
      </c>
      <c r="AU201" s="107">
        <v>5.6420000000000003</v>
      </c>
      <c r="AV201" s="107">
        <v>5.86</v>
      </c>
      <c r="AW201" s="107">
        <v>6.0819999999999999</v>
      </c>
      <c r="AX201" s="107">
        <v>6.3049999999999997</v>
      </c>
      <c r="AY201" s="107">
        <v>6.5330000000000004</v>
      </c>
    </row>
    <row r="202" spans="1:51" ht="14.25" x14ac:dyDescent="0.15">
      <c r="A202" s="104" t="s">
        <v>40</v>
      </c>
      <c r="B202" s="105" t="s">
        <v>63</v>
      </c>
      <c r="C202" s="106" t="s">
        <v>64</v>
      </c>
      <c r="F202" s="107" t="s">
        <v>43</v>
      </c>
    </row>
    <row r="203" spans="1:51" ht="14.25" x14ac:dyDescent="0.15">
      <c r="A203" s="109" t="s">
        <v>46</v>
      </c>
      <c r="B203" s="105">
        <v>2</v>
      </c>
      <c r="C203" s="107">
        <v>4</v>
      </c>
      <c r="D203" s="107">
        <v>6</v>
      </c>
      <c r="E203" s="107">
        <v>8</v>
      </c>
      <c r="F203" s="107">
        <v>10</v>
      </c>
      <c r="G203" s="107">
        <v>12</v>
      </c>
      <c r="H203" s="107">
        <v>14</v>
      </c>
      <c r="I203" s="107">
        <v>16</v>
      </c>
      <c r="J203" s="107">
        <v>18</v>
      </c>
      <c r="K203" s="107">
        <v>20</v>
      </c>
      <c r="L203" s="107">
        <v>22</v>
      </c>
      <c r="M203" s="107">
        <v>24</v>
      </c>
      <c r="N203" s="107">
        <v>26</v>
      </c>
      <c r="O203" s="107">
        <v>28</v>
      </c>
      <c r="P203" s="107">
        <v>30</v>
      </c>
      <c r="Q203" s="107">
        <v>32</v>
      </c>
      <c r="R203" s="107">
        <v>34</v>
      </c>
      <c r="S203" s="107">
        <v>36</v>
      </c>
      <c r="T203" s="107">
        <v>38</v>
      </c>
      <c r="U203" s="107">
        <v>40</v>
      </c>
      <c r="V203" s="107">
        <v>42</v>
      </c>
      <c r="W203" s="107">
        <v>44</v>
      </c>
      <c r="X203" s="107">
        <v>46</v>
      </c>
      <c r="Y203" s="107">
        <v>48</v>
      </c>
      <c r="Z203" s="107">
        <v>50</v>
      </c>
      <c r="AA203" s="107">
        <v>52</v>
      </c>
      <c r="AB203" s="107">
        <v>54</v>
      </c>
      <c r="AC203" s="107">
        <v>56</v>
      </c>
      <c r="AD203" s="107">
        <v>58</v>
      </c>
      <c r="AE203" s="107">
        <v>60</v>
      </c>
      <c r="AF203" s="107">
        <v>62</v>
      </c>
      <c r="AG203" s="107">
        <v>64</v>
      </c>
      <c r="AH203" s="107">
        <v>66</v>
      </c>
      <c r="AI203" s="107">
        <v>68</v>
      </c>
      <c r="AJ203" s="107">
        <v>70</v>
      </c>
      <c r="AK203" s="107">
        <v>72</v>
      </c>
      <c r="AL203" s="107">
        <v>74</v>
      </c>
      <c r="AM203" s="107">
        <v>76</v>
      </c>
      <c r="AN203" s="107">
        <v>78</v>
      </c>
      <c r="AO203" s="107">
        <v>80</v>
      </c>
      <c r="AP203" s="107">
        <v>82</v>
      </c>
      <c r="AQ203" s="107">
        <v>84</v>
      </c>
      <c r="AR203" s="107">
        <v>86</v>
      </c>
      <c r="AS203" s="107">
        <v>88</v>
      </c>
      <c r="AT203" s="107">
        <v>90</v>
      </c>
      <c r="AU203" s="107">
        <v>92</v>
      </c>
      <c r="AV203" s="107">
        <v>94</v>
      </c>
      <c r="AW203" s="107">
        <v>96</v>
      </c>
      <c r="AX203" s="107">
        <v>98</v>
      </c>
      <c r="AY203" s="107">
        <v>100</v>
      </c>
    </row>
    <row r="204" spans="1:51" x14ac:dyDescent="0.15">
      <c r="A204" s="107">
        <v>2</v>
      </c>
    </row>
    <row r="205" spans="1:51" x14ac:dyDescent="0.15">
      <c r="A205" s="107">
        <v>3</v>
      </c>
    </row>
    <row r="206" spans="1:51" x14ac:dyDescent="0.15">
      <c r="A206" s="107">
        <v>4</v>
      </c>
    </row>
    <row r="207" spans="1:51" x14ac:dyDescent="0.15">
      <c r="A207" s="107">
        <v>5</v>
      </c>
      <c r="D207" s="107">
        <v>8.9999999999999993E-3</v>
      </c>
      <c r="E207" s="107">
        <v>1.4999999999999999E-2</v>
      </c>
      <c r="F207" s="107">
        <v>2.2200000000000001E-2</v>
      </c>
      <c r="G207" s="107">
        <v>3.0599999999999999E-2</v>
      </c>
      <c r="H207" s="107">
        <v>4.02E-2</v>
      </c>
      <c r="I207" s="107">
        <v>5.0999999999999997E-2</v>
      </c>
      <c r="J207" s="107">
        <v>6.3E-2</v>
      </c>
      <c r="K207" s="107">
        <v>7.6100000000000001E-2</v>
      </c>
      <c r="L207" s="107">
        <v>9.0399999999999994E-2</v>
      </c>
      <c r="M207" s="107">
        <v>0.10589999999999999</v>
      </c>
      <c r="N207" s="107">
        <v>0.1225</v>
      </c>
      <c r="O207" s="107">
        <v>0.14030000000000001</v>
      </c>
      <c r="P207" s="107">
        <v>0.1593</v>
      </c>
      <c r="Q207" s="107">
        <v>0.17960000000000001</v>
      </c>
      <c r="R207" s="107">
        <v>0.20100000000000001</v>
      </c>
      <c r="S207" s="107">
        <v>0.2238</v>
      </c>
      <c r="T207" s="107">
        <v>0.24779999999999999</v>
      </c>
      <c r="U207" s="107">
        <v>0.2732</v>
      </c>
      <c r="V207" s="107">
        <v>0.2999</v>
      </c>
      <c r="W207" s="107">
        <v>0.32800000000000001</v>
      </c>
      <c r="X207" s="107">
        <v>0.35759999999999997</v>
      </c>
      <c r="Y207" s="107">
        <v>0.3886</v>
      </c>
      <c r="Z207" s="107">
        <v>0.42109999999999997</v>
      </c>
      <c r="AA207" s="107">
        <v>0.4551</v>
      </c>
      <c r="AB207" s="107">
        <v>0.49070000000000003</v>
      </c>
      <c r="AC207" s="107">
        <v>0.52790000000000004</v>
      </c>
      <c r="AD207" s="107">
        <v>0.56689999999999996</v>
      </c>
      <c r="AE207" s="107">
        <v>0.60750000000000004</v>
      </c>
      <c r="AF207" s="107">
        <v>0.65</v>
      </c>
      <c r="AG207" s="107">
        <v>0.69420000000000004</v>
      </c>
      <c r="AH207" s="107">
        <v>0.74039999999999995</v>
      </c>
      <c r="AI207" s="107">
        <v>0.78849999999999998</v>
      </c>
      <c r="AJ207" s="107">
        <v>0.83860000000000001</v>
      </c>
      <c r="AK207" s="107">
        <v>0.89080000000000004</v>
      </c>
      <c r="AL207" s="107">
        <v>0.94520000000000004</v>
      </c>
      <c r="AM207" s="107">
        <v>1.0017</v>
      </c>
      <c r="AN207" s="107">
        <v>1.0605</v>
      </c>
      <c r="AO207" s="107">
        <v>1.1216999999999999</v>
      </c>
      <c r="AP207" s="107">
        <v>1.1853</v>
      </c>
      <c r="AQ207" s="107">
        <v>1.2514000000000001</v>
      </c>
      <c r="AR207" s="107">
        <v>1.3201000000000001</v>
      </c>
      <c r="AS207" s="107">
        <v>1.3914</v>
      </c>
      <c r="AT207" s="107">
        <v>1.4655</v>
      </c>
      <c r="AU207" s="107">
        <v>1.5425</v>
      </c>
      <c r="AV207" s="107">
        <v>1.6224000000000001</v>
      </c>
      <c r="AW207" s="107">
        <v>1.7053</v>
      </c>
      <c r="AX207" s="107">
        <v>1.7912999999999999</v>
      </c>
      <c r="AY207" s="107">
        <v>1.8806</v>
      </c>
    </row>
    <row r="208" spans="1:51" x14ac:dyDescent="0.15">
      <c r="A208" s="107">
        <v>6</v>
      </c>
      <c r="D208" s="107">
        <v>1.09E-2</v>
      </c>
      <c r="E208" s="107">
        <v>1.7999999999999999E-2</v>
      </c>
      <c r="F208" s="107">
        <v>2.6700000000000002E-2</v>
      </c>
      <c r="G208" s="107">
        <v>3.6900000000000002E-2</v>
      </c>
      <c r="H208" s="107">
        <v>4.8500000000000001E-2</v>
      </c>
      <c r="I208" s="107">
        <v>6.1600000000000002E-2</v>
      </c>
      <c r="J208" s="107">
        <v>7.5999999999999998E-2</v>
      </c>
      <c r="K208" s="107">
        <v>9.1800000000000007E-2</v>
      </c>
      <c r="L208" s="107">
        <v>0.109</v>
      </c>
      <c r="M208" s="107">
        <v>0.12759999999999999</v>
      </c>
      <c r="N208" s="107">
        <v>0.14760000000000001</v>
      </c>
      <c r="O208" s="107">
        <v>0.16889999999999999</v>
      </c>
      <c r="P208" s="107">
        <v>0.19170000000000001</v>
      </c>
      <c r="Q208" s="107">
        <v>0.21590000000000001</v>
      </c>
      <c r="R208" s="107">
        <v>0.24160000000000001</v>
      </c>
      <c r="S208" s="107">
        <v>0.26869999999999999</v>
      </c>
      <c r="T208" s="107">
        <v>0.29730000000000001</v>
      </c>
      <c r="U208" s="107">
        <v>0.32750000000000001</v>
      </c>
      <c r="V208" s="107">
        <v>0.35920000000000002</v>
      </c>
      <c r="W208" s="107">
        <v>0.39240000000000003</v>
      </c>
      <c r="X208" s="107">
        <v>0.42730000000000001</v>
      </c>
      <c r="Y208" s="107">
        <v>0.46379999999999999</v>
      </c>
      <c r="Z208" s="107">
        <v>0.502</v>
      </c>
      <c r="AA208" s="107">
        <v>0.54190000000000005</v>
      </c>
      <c r="AB208" s="107">
        <v>0.58350000000000002</v>
      </c>
      <c r="AC208" s="107">
        <v>0.627</v>
      </c>
      <c r="AD208" s="107">
        <v>0.67220000000000002</v>
      </c>
      <c r="AE208" s="107">
        <v>0.71940000000000004</v>
      </c>
      <c r="AF208" s="107">
        <v>0.76849999999999996</v>
      </c>
      <c r="AG208" s="107">
        <v>0.8196</v>
      </c>
      <c r="AH208" s="107">
        <v>0.87270000000000003</v>
      </c>
      <c r="AI208" s="107">
        <v>0.92789999999999995</v>
      </c>
      <c r="AJ208" s="107">
        <v>0.98529999999999995</v>
      </c>
      <c r="AK208" s="107">
        <v>1.0448999999999999</v>
      </c>
      <c r="AL208" s="107">
        <v>1.1067</v>
      </c>
      <c r="AM208" s="107">
        <v>1.1708000000000001</v>
      </c>
      <c r="AN208" s="107">
        <v>1.2373000000000001</v>
      </c>
      <c r="AO208" s="107">
        <v>1.3063</v>
      </c>
      <c r="AP208" s="107">
        <v>1.3777999999999999</v>
      </c>
      <c r="AQ208" s="107">
        <v>1.4519</v>
      </c>
      <c r="AR208" s="107">
        <v>1.5286</v>
      </c>
      <c r="AS208" s="107">
        <v>1.6081000000000001</v>
      </c>
      <c r="AT208" s="107">
        <v>1.6902999999999999</v>
      </c>
      <c r="AU208" s="107">
        <v>1.7755000000000001</v>
      </c>
      <c r="AV208" s="107">
        <v>1.8636999999999999</v>
      </c>
      <c r="AW208" s="107">
        <v>1.9549000000000001</v>
      </c>
      <c r="AX208" s="107">
        <v>2.0491999999999999</v>
      </c>
      <c r="AY208" s="107">
        <v>2.1467999999999998</v>
      </c>
    </row>
    <row r="209" spans="1:51" x14ac:dyDescent="0.15">
      <c r="A209" s="107">
        <v>7</v>
      </c>
      <c r="D209" s="107">
        <v>1.2699999999999999E-2</v>
      </c>
      <c r="E209" s="107">
        <v>2.1100000000000001E-2</v>
      </c>
      <c r="F209" s="107">
        <v>3.1300000000000001E-2</v>
      </c>
      <c r="G209" s="107">
        <v>4.3200000000000002E-2</v>
      </c>
      <c r="H209" s="107">
        <v>5.6800000000000003E-2</v>
      </c>
      <c r="I209" s="107">
        <v>7.2099999999999997E-2</v>
      </c>
      <c r="J209" s="107">
        <v>8.8999999999999996E-2</v>
      </c>
      <c r="K209" s="107">
        <v>0.1075</v>
      </c>
      <c r="L209" s="107">
        <v>0.12759999999999999</v>
      </c>
      <c r="M209" s="107">
        <v>0.14929999999999999</v>
      </c>
      <c r="N209" s="107">
        <v>0.17269999999999999</v>
      </c>
      <c r="O209" s="107">
        <v>0.1976</v>
      </c>
      <c r="P209" s="107">
        <v>0.22420000000000001</v>
      </c>
      <c r="Q209" s="107">
        <v>0.25240000000000001</v>
      </c>
      <c r="R209" s="107">
        <v>0.2823</v>
      </c>
      <c r="S209" s="107">
        <v>0.31390000000000001</v>
      </c>
      <c r="T209" s="107">
        <v>0.34710000000000002</v>
      </c>
      <c r="U209" s="107">
        <v>0.3821</v>
      </c>
      <c r="V209" s="107">
        <v>0.41880000000000001</v>
      </c>
      <c r="W209" s="107">
        <v>0.45729999999999998</v>
      </c>
      <c r="X209" s="107">
        <v>0.49759999999999999</v>
      </c>
      <c r="Y209" s="107">
        <v>0.53969999999999996</v>
      </c>
      <c r="Z209" s="107">
        <v>0.5837</v>
      </c>
      <c r="AA209" s="107">
        <v>0.62960000000000005</v>
      </c>
      <c r="AB209" s="107">
        <v>0.6774</v>
      </c>
      <c r="AC209" s="107">
        <v>0.72719999999999996</v>
      </c>
      <c r="AD209" s="107">
        <v>0.77900000000000003</v>
      </c>
      <c r="AE209" s="107">
        <v>0.83289999999999997</v>
      </c>
      <c r="AF209" s="107">
        <v>0.88900000000000001</v>
      </c>
      <c r="AG209" s="107">
        <v>0.94710000000000005</v>
      </c>
      <c r="AH209" s="107">
        <v>1.0075000000000001</v>
      </c>
      <c r="AI209" s="107">
        <v>1.0701000000000001</v>
      </c>
      <c r="AJ209" s="107">
        <v>1.135</v>
      </c>
      <c r="AK209" s="107">
        <v>1.2022999999999999</v>
      </c>
      <c r="AL209" s="107">
        <v>1.272</v>
      </c>
      <c r="AM209" s="107">
        <v>1.3442000000000001</v>
      </c>
      <c r="AN209" s="107">
        <v>1.4189000000000001</v>
      </c>
      <c r="AO209" s="107">
        <v>1.4961</v>
      </c>
      <c r="AP209" s="107">
        <v>1.5761000000000001</v>
      </c>
      <c r="AQ209" s="107">
        <v>1.6587000000000001</v>
      </c>
      <c r="AR209" s="107">
        <v>1.7442</v>
      </c>
      <c r="AS209" s="107">
        <v>1.8325</v>
      </c>
      <c r="AT209" s="107">
        <v>1.9237</v>
      </c>
      <c r="AU209" s="107">
        <v>2.0179</v>
      </c>
      <c r="AV209" s="107">
        <v>2.1152000000000002</v>
      </c>
      <c r="AW209" s="107">
        <v>2.2155999999999998</v>
      </c>
      <c r="AX209" s="107">
        <v>2.3193000000000001</v>
      </c>
      <c r="AY209" s="107">
        <v>2.4262999999999999</v>
      </c>
    </row>
    <row r="210" spans="1:51" x14ac:dyDescent="0.15">
      <c r="A210" s="107">
        <v>8</v>
      </c>
      <c r="D210" s="107">
        <v>1.46E-2</v>
      </c>
      <c r="E210" s="107">
        <v>2.4199999999999999E-2</v>
      </c>
      <c r="F210" s="107">
        <v>3.5799999999999998E-2</v>
      </c>
      <c r="G210" s="107">
        <v>4.9500000000000002E-2</v>
      </c>
      <c r="H210" s="107">
        <v>6.5100000000000005E-2</v>
      </c>
      <c r="I210" s="107">
        <v>8.2600000000000007E-2</v>
      </c>
      <c r="J210" s="107">
        <v>0.10199999999999999</v>
      </c>
      <c r="K210" s="107">
        <v>0.1232</v>
      </c>
      <c r="L210" s="107">
        <v>0.1462</v>
      </c>
      <c r="M210" s="107">
        <v>0.1711</v>
      </c>
      <c r="N210" s="107">
        <v>0.1978</v>
      </c>
      <c r="O210" s="107">
        <v>0.22639999999999999</v>
      </c>
      <c r="P210" s="107">
        <v>0.25669999999999998</v>
      </c>
      <c r="Q210" s="107">
        <v>0.28899999999999998</v>
      </c>
      <c r="R210" s="107">
        <v>0.3231</v>
      </c>
      <c r="S210" s="107">
        <v>0.35909999999999997</v>
      </c>
      <c r="T210" s="107">
        <v>0.39700000000000002</v>
      </c>
      <c r="U210" s="107">
        <v>0.43690000000000001</v>
      </c>
      <c r="V210" s="107">
        <v>0.47870000000000001</v>
      </c>
      <c r="W210" s="107">
        <v>0.52249999999999996</v>
      </c>
      <c r="X210" s="107">
        <v>0.56820000000000004</v>
      </c>
      <c r="Y210" s="107">
        <v>0.61609999999999998</v>
      </c>
      <c r="Z210" s="107">
        <v>0.66600000000000004</v>
      </c>
      <c r="AA210" s="107">
        <v>0.71799999999999997</v>
      </c>
      <c r="AB210" s="107">
        <v>0.77210000000000001</v>
      </c>
      <c r="AC210" s="107">
        <v>0.82840000000000003</v>
      </c>
      <c r="AD210" s="107">
        <v>0.88690000000000002</v>
      </c>
      <c r="AE210" s="107">
        <v>0.94769999999999999</v>
      </c>
      <c r="AF210" s="107">
        <v>1.0107999999999999</v>
      </c>
      <c r="AG210" s="107">
        <v>1.0762</v>
      </c>
      <c r="AH210" s="107">
        <v>1.1439999999999999</v>
      </c>
      <c r="AI210" s="107">
        <v>1.2141999999999999</v>
      </c>
      <c r="AJ210" s="107">
        <v>1.2869999999999999</v>
      </c>
      <c r="AK210" s="107">
        <v>1.3622000000000001</v>
      </c>
      <c r="AL210" s="107">
        <v>1.4400999999999999</v>
      </c>
      <c r="AM210" s="107">
        <v>1.5206</v>
      </c>
      <c r="AN210" s="107">
        <v>1.6037999999999999</v>
      </c>
      <c r="AO210" s="107">
        <v>1.6898</v>
      </c>
      <c r="AP210" s="107">
        <v>1.7786</v>
      </c>
      <c r="AQ210" s="107">
        <v>1.8702000000000001</v>
      </c>
      <c r="AR210" s="107">
        <v>1.9648000000000001</v>
      </c>
      <c r="AS210" s="107">
        <v>2.0623999999999998</v>
      </c>
      <c r="AT210" s="107">
        <v>2.1631</v>
      </c>
      <c r="AU210" s="107">
        <v>2.2669999999999999</v>
      </c>
      <c r="AV210" s="107">
        <v>2.3740000000000001</v>
      </c>
      <c r="AW210" s="107">
        <v>2.4843000000000002</v>
      </c>
      <c r="AX210" s="107">
        <v>2.5979999999999999</v>
      </c>
      <c r="AY210" s="107">
        <v>2.7151999999999998</v>
      </c>
    </row>
    <row r="211" spans="1:51" x14ac:dyDescent="0.15">
      <c r="A211" s="107">
        <v>9</v>
      </c>
      <c r="D211" s="107">
        <v>1.6400000000000001E-2</v>
      </c>
      <c r="E211" s="107">
        <v>2.7199999999999998E-2</v>
      </c>
      <c r="F211" s="107">
        <v>4.0399999999999998E-2</v>
      </c>
      <c r="G211" s="107">
        <v>5.5800000000000002E-2</v>
      </c>
      <c r="H211" s="107">
        <v>7.3400000000000007E-2</v>
      </c>
      <c r="I211" s="107">
        <v>9.3100000000000002E-2</v>
      </c>
      <c r="J211" s="107">
        <v>0.1149</v>
      </c>
      <c r="K211" s="107">
        <v>0.13880000000000001</v>
      </c>
      <c r="L211" s="107">
        <v>0.1648</v>
      </c>
      <c r="M211" s="107">
        <v>0.19289999999999999</v>
      </c>
      <c r="N211" s="107">
        <v>0.223</v>
      </c>
      <c r="O211" s="107">
        <v>0.25509999999999999</v>
      </c>
      <c r="P211" s="107">
        <v>0.2893</v>
      </c>
      <c r="Q211" s="107">
        <v>0.3256</v>
      </c>
      <c r="R211" s="107">
        <v>0.36399999999999999</v>
      </c>
      <c r="S211" s="107">
        <v>0.40450000000000003</v>
      </c>
      <c r="T211" s="107">
        <v>0.4471</v>
      </c>
      <c r="U211" s="107">
        <v>0.4919</v>
      </c>
      <c r="V211" s="107">
        <v>0.53879999999999995</v>
      </c>
      <c r="W211" s="107">
        <v>0.58789999999999998</v>
      </c>
      <c r="X211" s="107">
        <v>0.63919999999999999</v>
      </c>
      <c r="Y211" s="107">
        <v>0.69279999999999997</v>
      </c>
      <c r="Z211" s="107">
        <v>0.74870000000000003</v>
      </c>
      <c r="AA211" s="107">
        <v>0.80679999999999996</v>
      </c>
      <c r="AB211" s="107">
        <v>0.86739999999999995</v>
      </c>
      <c r="AC211" s="107">
        <v>0.93020000000000003</v>
      </c>
      <c r="AD211" s="107">
        <v>0.99560000000000004</v>
      </c>
      <c r="AE211" s="107">
        <v>1.0632999999999999</v>
      </c>
      <c r="AF211" s="107">
        <v>1.1335999999999999</v>
      </c>
      <c r="AG211" s="107">
        <v>1.2063999999999999</v>
      </c>
      <c r="AH211" s="107">
        <v>1.2818000000000001</v>
      </c>
      <c r="AI211" s="107">
        <v>1.3599000000000001</v>
      </c>
      <c r="AJ211" s="107">
        <v>1.4406000000000001</v>
      </c>
      <c r="AK211" s="107">
        <v>1.524</v>
      </c>
      <c r="AL211" s="107">
        <v>1.6103000000000001</v>
      </c>
      <c r="AM211" s="107">
        <v>1.6993</v>
      </c>
      <c r="AN211" s="107">
        <v>1.7912999999999999</v>
      </c>
      <c r="AO211" s="107">
        <v>1.8862000000000001</v>
      </c>
      <c r="AP211" s="107">
        <v>1.9841</v>
      </c>
      <c r="AQ211" s="107">
        <v>2.0851000000000002</v>
      </c>
      <c r="AR211" s="107">
        <v>2.1892</v>
      </c>
      <c r="AS211" s="107">
        <v>2.2965</v>
      </c>
      <c r="AT211" s="107">
        <v>2.407</v>
      </c>
      <c r="AU211" s="107">
        <v>2.5209000000000001</v>
      </c>
      <c r="AV211" s="107">
        <v>2.6381000000000001</v>
      </c>
      <c r="AW211" s="107">
        <v>2.7587999999999999</v>
      </c>
      <c r="AX211" s="107">
        <v>2.8831000000000002</v>
      </c>
      <c r="AY211" s="107">
        <v>3.0108999999999999</v>
      </c>
    </row>
    <row r="212" spans="1:51" x14ac:dyDescent="0.15">
      <c r="A212" s="107">
        <v>10</v>
      </c>
      <c r="D212" s="107">
        <v>1.8200000000000001E-2</v>
      </c>
      <c r="E212" s="107">
        <v>3.0300000000000001E-2</v>
      </c>
      <c r="F212" s="107">
        <v>4.4900000000000002E-2</v>
      </c>
      <c r="G212" s="107">
        <v>6.2100000000000002E-2</v>
      </c>
      <c r="H212" s="107">
        <v>8.1699999999999995E-2</v>
      </c>
      <c r="I212" s="107">
        <v>0.1036</v>
      </c>
      <c r="J212" s="107">
        <v>0.12790000000000001</v>
      </c>
      <c r="K212" s="107">
        <v>0.1545</v>
      </c>
      <c r="L212" s="107">
        <v>0.18340000000000001</v>
      </c>
      <c r="M212" s="107">
        <v>0.21460000000000001</v>
      </c>
      <c r="N212" s="107">
        <v>0.24809999999999999</v>
      </c>
      <c r="O212" s="107">
        <v>0.28389999999999999</v>
      </c>
      <c r="P212" s="107">
        <v>0.32200000000000001</v>
      </c>
      <c r="Q212" s="107">
        <v>0.36230000000000001</v>
      </c>
      <c r="R212" s="107">
        <v>0.40500000000000003</v>
      </c>
      <c r="S212" s="107">
        <v>0.45</v>
      </c>
      <c r="T212" s="107">
        <v>0.49730000000000002</v>
      </c>
      <c r="U212" s="107">
        <v>0.54700000000000004</v>
      </c>
      <c r="V212" s="107">
        <v>0.59909999999999997</v>
      </c>
      <c r="W212" s="107">
        <v>0.65359999999999996</v>
      </c>
      <c r="X212" s="107">
        <v>0.71050000000000002</v>
      </c>
      <c r="Y212" s="107">
        <v>0.76990000000000003</v>
      </c>
      <c r="Z212" s="107">
        <v>0.83169999999999999</v>
      </c>
      <c r="AA212" s="107">
        <v>0.89610000000000001</v>
      </c>
      <c r="AB212" s="107">
        <v>0.96309999999999996</v>
      </c>
      <c r="AC212" s="107">
        <v>1.0326</v>
      </c>
      <c r="AD212" s="107">
        <v>1.1048</v>
      </c>
      <c r="AE212" s="107">
        <v>1.1797</v>
      </c>
      <c r="AF212" s="107">
        <v>1.2572000000000001</v>
      </c>
      <c r="AG212" s="107">
        <v>1.3374999999999999</v>
      </c>
      <c r="AH212" s="107">
        <v>1.4206000000000001</v>
      </c>
      <c r="AI212" s="107">
        <v>1.5065999999999999</v>
      </c>
      <c r="AJ212" s="107">
        <v>1.5953999999999999</v>
      </c>
      <c r="AK212" s="107">
        <v>1.6872</v>
      </c>
      <c r="AL212" s="107">
        <v>1.782</v>
      </c>
      <c r="AM212" s="107">
        <v>1.8797999999999999</v>
      </c>
      <c r="AN212" s="107">
        <v>1.9806999999999999</v>
      </c>
      <c r="AO212" s="107">
        <v>2.0848</v>
      </c>
      <c r="AP212" s="107">
        <v>2.1920000000000002</v>
      </c>
      <c r="AQ212" s="107">
        <v>2.3026</v>
      </c>
      <c r="AR212" s="107">
        <v>2.4163999999999999</v>
      </c>
      <c r="AS212" s="107">
        <v>2.5337000000000001</v>
      </c>
      <c r="AT212" s="107">
        <v>2.6543000000000001</v>
      </c>
      <c r="AU212" s="107">
        <v>2.7785000000000002</v>
      </c>
      <c r="AV212" s="107">
        <v>2.9062999999999999</v>
      </c>
      <c r="AW212" s="107">
        <v>3.0377000000000001</v>
      </c>
      <c r="AX212" s="107">
        <v>3.1728999999999998</v>
      </c>
      <c r="AY212" s="107">
        <v>3.3117999999999999</v>
      </c>
    </row>
    <row r="213" spans="1:51" x14ac:dyDescent="0.15">
      <c r="A213" s="107">
        <v>11</v>
      </c>
      <c r="D213" s="107">
        <v>2.01E-2</v>
      </c>
      <c r="E213" s="107">
        <v>3.3300000000000003E-2</v>
      </c>
      <c r="F213" s="107">
        <v>4.9500000000000002E-2</v>
      </c>
      <c r="G213" s="107">
        <v>6.8400000000000002E-2</v>
      </c>
      <c r="H213" s="107">
        <v>8.9899999999999994E-2</v>
      </c>
      <c r="I213" s="107">
        <v>0.11409999999999999</v>
      </c>
      <c r="J213" s="107">
        <v>0.1409</v>
      </c>
      <c r="K213" s="107">
        <v>0.17019999999999999</v>
      </c>
      <c r="L213" s="107">
        <v>0.2021</v>
      </c>
      <c r="M213" s="107">
        <v>0.2364</v>
      </c>
      <c r="N213" s="107">
        <v>0.27329999999999999</v>
      </c>
      <c r="O213" s="107">
        <v>0.31269999999999998</v>
      </c>
      <c r="P213" s="107">
        <v>0.35460000000000003</v>
      </c>
      <c r="Q213" s="107">
        <v>0.39900000000000002</v>
      </c>
      <c r="R213" s="107">
        <v>0.44600000000000001</v>
      </c>
      <c r="S213" s="107">
        <v>0.4955</v>
      </c>
      <c r="T213" s="107">
        <v>0.54759999999999998</v>
      </c>
      <c r="U213" s="107">
        <v>0.60219999999999996</v>
      </c>
      <c r="V213" s="107">
        <v>0.65949999999999998</v>
      </c>
      <c r="W213" s="107">
        <v>0.71930000000000005</v>
      </c>
      <c r="X213" s="107">
        <v>0.78190000000000004</v>
      </c>
      <c r="Y213" s="107">
        <v>0.84709999999999996</v>
      </c>
      <c r="Z213" s="107">
        <v>0.91500000000000004</v>
      </c>
      <c r="AA213" s="107">
        <v>0.98570000000000002</v>
      </c>
      <c r="AB213" s="107">
        <v>1.0590999999999999</v>
      </c>
      <c r="AC213" s="107">
        <v>1.1354</v>
      </c>
      <c r="AD213" s="107">
        <v>1.2144999999999999</v>
      </c>
      <c r="AE213" s="107">
        <v>1.2965</v>
      </c>
      <c r="AF213" s="107">
        <v>1.3814</v>
      </c>
      <c r="AG213" s="107">
        <v>1.4693000000000001</v>
      </c>
      <c r="AH213" s="107">
        <v>1.5602</v>
      </c>
      <c r="AI213" s="107">
        <v>1.6541999999999999</v>
      </c>
      <c r="AJ213" s="107">
        <v>1.7513000000000001</v>
      </c>
      <c r="AK213" s="107">
        <v>1.8514999999999999</v>
      </c>
      <c r="AL213" s="107">
        <v>1.9549000000000001</v>
      </c>
      <c r="AM213" s="107">
        <v>2.0615999999999999</v>
      </c>
      <c r="AN213" s="107">
        <v>2.1716000000000002</v>
      </c>
      <c r="AO213" s="107">
        <v>2.2850000000000001</v>
      </c>
      <c r="AP213" s="107">
        <v>2.4018000000000002</v>
      </c>
      <c r="AQ213" s="107">
        <v>2.5219999999999998</v>
      </c>
      <c r="AR213" s="107">
        <v>2.6457999999999999</v>
      </c>
      <c r="AS213" s="107">
        <v>2.7732000000000001</v>
      </c>
      <c r="AT213" s="107">
        <v>2.9041999999999999</v>
      </c>
      <c r="AU213" s="107">
        <v>3.0390000000000001</v>
      </c>
      <c r="AV213" s="107">
        <v>3.1776</v>
      </c>
      <c r="AW213" s="107">
        <v>3.32</v>
      </c>
      <c r="AX213" s="107">
        <v>3.4662999999999999</v>
      </c>
      <c r="AY213" s="107">
        <v>3.6166</v>
      </c>
    </row>
    <row r="214" spans="1:51" x14ac:dyDescent="0.15">
      <c r="A214" s="107">
        <v>12</v>
      </c>
      <c r="D214" s="107">
        <v>2.1899999999999999E-2</v>
      </c>
      <c r="E214" s="107">
        <v>3.6400000000000002E-2</v>
      </c>
      <c r="F214" s="107">
        <v>5.3999999999999999E-2</v>
      </c>
      <c r="G214" s="107">
        <v>7.4700000000000003E-2</v>
      </c>
      <c r="H214" s="107">
        <v>9.8199999999999996E-2</v>
      </c>
      <c r="I214" s="107">
        <v>0.1246</v>
      </c>
      <c r="J214" s="107">
        <v>0.15390000000000001</v>
      </c>
      <c r="K214" s="107">
        <v>0.18590000000000001</v>
      </c>
      <c r="L214" s="107">
        <v>0.22070000000000001</v>
      </c>
      <c r="M214" s="107">
        <v>0.25819999999999999</v>
      </c>
      <c r="N214" s="107">
        <v>0.29849999999999999</v>
      </c>
      <c r="O214" s="107">
        <v>0.34150000000000003</v>
      </c>
      <c r="P214" s="107">
        <v>0.38729999999999998</v>
      </c>
      <c r="Q214" s="107">
        <v>0.43580000000000002</v>
      </c>
      <c r="R214" s="107">
        <v>0.48699999999999999</v>
      </c>
      <c r="S214" s="107">
        <v>0.54110000000000003</v>
      </c>
      <c r="T214" s="107">
        <v>0.59789999999999999</v>
      </c>
      <c r="U214" s="107">
        <v>0.65749999999999997</v>
      </c>
      <c r="V214" s="107">
        <v>0.71989999999999998</v>
      </c>
      <c r="W214" s="107">
        <v>0.78520000000000001</v>
      </c>
      <c r="X214" s="107">
        <v>0.85340000000000005</v>
      </c>
      <c r="Y214" s="107">
        <v>0.92449999999999999</v>
      </c>
      <c r="Z214" s="107">
        <v>0.99850000000000005</v>
      </c>
      <c r="AA214" s="107">
        <v>1.0754999999999999</v>
      </c>
      <c r="AB214" s="107">
        <v>1.1555</v>
      </c>
      <c r="AC214" s="107">
        <v>1.2384999999999999</v>
      </c>
      <c r="AD214" s="107">
        <v>1.3246</v>
      </c>
      <c r="AE214" s="107">
        <v>1.4137999999999999</v>
      </c>
      <c r="AF214" s="107">
        <v>1.5061</v>
      </c>
      <c r="AG214" s="107">
        <v>1.6016999999999999</v>
      </c>
      <c r="AH214" s="107">
        <v>1.7003999999999999</v>
      </c>
      <c r="AI214" s="107">
        <v>1.8025</v>
      </c>
      <c r="AJ214" s="107">
        <v>1.9078999999999999</v>
      </c>
      <c r="AK214" s="107">
        <v>2.0165999999999999</v>
      </c>
      <c r="AL214" s="107">
        <v>2.1288</v>
      </c>
      <c r="AM214" s="107">
        <v>2.2444999999999999</v>
      </c>
      <c r="AN214" s="107">
        <v>2.3637000000000001</v>
      </c>
      <c r="AO214" s="107">
        <v>2.4864999999999999</v>
      </c>
      <c r="AP214" s="107">
        <v>2.6128999999999998</v>
      </c>
      <c r="AQ214" s="107">
        <v>2.7429999999999999</v>
      </c>
      <c r="AR214" s="107">
        <v>2.8769</v>
      </c>
      <c r="AS214" s="107">
        <v>3.0146000000000002</v>
      </c>
      <c r="AT214" s="107">
        <v>3.1562000000000001</v>
      </c>
      <c r="AU214" s="107">
        <v>3.3016999999999999</v>
      </c>
      <c r="AV214" s="107">
        <v>3.4512</v>
      </c>
      <c r="AW214" s="107">
        <v>3.6049000000000002</v>
      </c>
      <c r="AX214" s="107">
        <v>3.7625999999999999</v>
      </c>
      <c r="AY214" s="107">
        <v>3.9245999999999999</v>
      </c>
    </row>
    <row r="215" spans="1:51" x14ac:dyDescent="0.15">
      <c r="A215" s="107">
        <v>13</v>
      </c>
      <c r="D215" s="107">
        <v>2.3699999999999999E-2</v>
      </c>
      <c r="E215" s="107">
        <v>3.95E-2</v>
      </c>
      <c r="F215" s="107">
        <v>5.8599999999999999E-2</v>
      </c>
      <c r="G215" s="107">
        <v>8.09E-2</v>
      </c>
      <c r="H215" s="107">
        <v>0.1065</v>
      </c>
      <c r="I215" s="107">
        <v>0.1351</v>
      </c>
      <c r="J215" s="107">
        <v>0.1668</v>
      </c>
      <c r="K215" s="107">
        <v>0.2016</v>
      </c>
      <c r="L215" s="107">
        <v>0.23930000000000001</v>
      </c>
      <c r="M215" s="107">
        <v>0.28000000000000003</v>
      </c>
      <c r="N215" s="107">
        <v>0.32369999999999999</v>
      </c>
      <c r="O215" s="107">
        <v>0.37030000000000002</v>
      </c>
      <c r="P215" s="107">
        <v>0.4199</v>
      </c>
      <c r="Q215" s="107">
        <v>0.47249999999999998</v>
      </c>
      <c r="R215" s="107">
        <v>0.52810000000000001</v>
      </c>
      <c r="S215" s="107">
        <v>0.5867</v>
      </c>
      <c r="T215" s="107">
        <v>0.6482</v>
      </c>
      <c r="U215" s="107">
        <v>0.71279999999999999</v>
      </c>
      <c r="V215" s="107">
        <v>0.78049999999999997</v>
      </c>
      <c r="W215" s="107">
        <v>0.85119999999999996</v>
      </c>
      <c r="X215" s="107">
        <v>0.92510000000000003</v>
      </c>
      <c r="Y215" s="107">
        <v>1.002</v>
      </c>
      <c r="Z215" s="107">
        <v>1.0822000000000001</v>
      </c>
      <c r="AA215" s="107">
        <v>1.1655</v>
      </c>
      <c r="AB215" s="107">
        <v>1.252</v>
      </c>
      <c r="AC215" s="107">
        <v>1.3418000000000001</v>
      </c>
      <c r="AD215" s="107">
        <v>1.4349000000000001</v>
      </c>
      <c r="AE215" s="107">
        <v>1.5314000000000001</v>
      </c>
      <c r="AF215" s="107">
        <v>1.6312</v>
      </c>
      <c r="AG215" s="107">
        <v>1.7343999999999999</v>
      </c>
      <c r="AH215" s="107">
        <v>1.8411</v>
      </c>
      <c r="AI215" s="107">
        <v>1.9513</v>
      </c>
      <c r="AJ215" s="107">
        <v>2.0651000000000002</v>
      </c>
      <c r="AK215" s="107">
        <v>2.1825000000000001</v>
      </c>
      <c r="AL215" s="107">
        <v>2.3035000000000001</v>
      </c>
      <c r="AM215" s="107">
        <v>2.4281999999999999</v>
      </c>
      <c r="AN215" s="107">
        <v>2.5567000000000002</v>
      </c>
      <c r="AO215" s="107">
        <v>2.6890000000000001</v>
      </c>
      <c r="AP215" s="107">
        <v>2.8252000000000002</v>
      </c>
      <c r="AQ215" s="107">
        <v>2.9653</v>
      </c>
      <c r="AR215" s="107">
        <v>3.1093999999999999</v>
      </c>
      <c r="AS215" s="107">
        <v>3.2576000000000001</v>
      </c>
      <c r="AT215" s="107">
        <v>3.4098000000000002</v>
      </c>
      <c r="AU215" s="107">
        <v>3.5661999999999998</v>
      </c>
      <c r="AV215" s="107">
        <v>3.7269000000000001</v>
      </c>
      <c r="AW215" s="107">
        <v>3.8919000000000001</v>
      </c>
      <c r="AX215" s="107">
        <v>4.0612000000000004</v>
      </c>
      <c r="AY215" s="107">
        <v>4.2350000000000003</v>
      </c>
    </row>
    <row r="216" spans="1:51" x14ac:dyDescent="0.15">
      <c r="A216" s="107">
        <v>14</v>
      </c>
      <c r="D216" s="107">
        <v>2.5600000000000001E-2</v>
      </c>
      <c r="E216" s="107">
        <v>4.2500000000000003E-2</v>
      </c>
      <c r="F216" s="107">
        <v>6.3100000000000003E-2</v>
      </c>
      <c r="G216" s="107">
        <v>8.72E-2</v>
      </c>
      <c r="H216" s="107">
        <v>0.1148</v>
      </c>
      <c r="I216" s="107">
        <v>0.14560000000000001</v>
      </c>
      <c r="J216" s="107">
        <v>0.17979999999999999</v>
      </c>
      <c r="K216" s="107">
        <v>0.2172</v>
      </c>
      <c r="L216" s="107">
        <v>0.25790000000000002</v>
      </c>
      <c r="M216" s="107">
        <v>0.30180000000000001</v>
      </c>
      <c r="N216" s="107">
        <v>0.34889999999999999</v>
      </c>
      <c r="O216" s="107">
        <v>0.39910000000000001</v>
      </c>
      <c r="P216" s="107">
        <v>0.4526</v>
      </c>
      <c r="Q216" s="107">
        <v>0.50929999999999997</v>
      </c>
      <c r="R216" s="107">
        <v>0.56920000000000004</v>
      </c>
      <c r="S216" s="107">
        <v>0.63229999999999997</v>
      </c>
      <c r="T216" s="107">
        <v>0.6986</v>
      </c>
      <c r="U216" s="107">
        <v>0.76819999999999999</v>
      </c>
      <c r="V216" s="107">
        <v>0.84109999999999996</v>
      </c>
      <c r="W216" s="107">
        <v>0.9173</v>
      </c>
      <c r="X216" s="107">
        <v>0.99680000000000002</v>
      </c>
      <c r="Y216" s="107">
        <v>1.0797000000000001</v>
      </c>
      <c r="Z216" s="107">
        <v>1.1659999999999999</v>
      </c>
      <c r="AA216" s="107">
        <v>1.2556</v>
      </c>
      <c r="AB216" s="107">
        <v>1.3488</v>
      </c>
      <c r="AC216" s="107">
        <v>1.4454</v>
      </c>
      <c r="AD216" s="107">
        <v>1.5455000000000001</v>
      </c>
      <c r="AE216" s="107">
        <v>1.6492</v>
      </c>
      <c r="AF216" s="107">
        <v>1.7565999999999999</v>
      </c>
      <c r="AG216" s="107">
        <v>1.8674999999999999</v>
      </c>
      <c r="AH216" s="107">
        <v>1.9822</v>
      </c>
      <c r="AI216" s="107">
        <v>2.1006</v>
      </c>
      <c r="AJ216" s="107">
        <v>2.2227999999999999</v>
      </c>
      <c r="AK216" s="107">
        <v>2.3489</v>
      </c>
      <c r="AL216" s="107">
        <v>2.4788000000000001</v>
      </c>
      <c r="AM216" s="107">
        <v>2.6126999999999998</v>
      </c>
      <c r="AN216" s="107">
        <v>2.7505000000000002</v>
      </c>
      <c r="AO216" s="107">
        <v>2.8923999999999999</v>
      </c>
      <c r="AP216" s="107">
        <v>3.0385</v>
      </c>
      <c r="AQ216" s="107">
        <v>3.1886000000000001</v>
      </c>
      <c r="AR216" s="107">
        <v>3.3431000000000002</v>
      </c>
      <c r="AS216" s="107">
        <v>3.5017999999999998</v>
      </c>
      <c r="AT216" s="107">
        <v>3.6648000000000001</v>
      </c>
      <c r="AU216" s="107">
        <v>3.8321999999999998</v>
      </c>
      <c r="AV216" s="107">
        <v>4.0042</v>
      </c>
      <c r="AW216" s="107">
        <v>4.1806999999999999</v>
      </c>
      <c r="AX216" s="107">
        <v>4.3616999999999999</v>
      </c>
      <c r="AY216" s="107">
        <v>4.5475000000000003</v>
      </c>
    </row>
    <row r="217" spans="1:51" x14ac:dyDescent="0.15">
      <c r="A217" s="107">
        <v>15</v>
      </c>
      <c r="D217" s="107">
        <v>2.7400000000000001E-2</v>
      </c>
      <c r="E217" s="107">
        <v>4.5600000000000002E-2</v>
      </c>
      <c r="F217" s="107">
        <v>6.7599999999999993E-2</v>
      </c>
      <c r="G217" s="107">
        <v>9.35E-2</v>
      </c>
      <c r="H217" s="107">
        <v>0.123</v>
      </c>
      <c r="I217" s="107">
        <v>0.15609999999999999</v>
      </c>
      <c r="J217" s="107">
        <v>0.1928</v>
      </c>
      <c r="K217" s="107">
        <v>0.2329</v>
      </c>
      <c r="L217" s="107">
        <v>0.27650000000000002</v>
      </c>
      <c r="M217" s="107">
        <v>0.3236</v>
      </c>
      <c r="N217" s="107">
        <v>0.37409999999999999</v>
      </c>
      <c r="O217" s="107">
        <v>0.42799999999999999</v>
      </c>
      <c r="P217" s="107">
        <v>0.48530000000000001</v>
      </c>
      <c r="Q217" s="107">
        <v>0.54610000000000003</v>
      </c>
      <c r="R217" s="107">
        <v>0.61029999999999995</v>
      </c>
      <c r="S217" s="107">
        <v>0.67800000000000005</v>
      </c>
      <c r="T217" s="107">
        <v>0.74909999999999999</v>
      </c>
      <c r="U217" s="107">
        <v>0.82369999999999999</v>
      </c>
      <c r="V217" s="107">
        <v>0.90180000000000005</v>
      </c>
      <c r="W217" s="107">
        <v>0.98350000000000004</v>
      </c>
      <c r="X217" s="107">
        <v>1.0687</v>
      </c>
      <c r="Y217" s="107">
        <v>1.1574</v>
      </c>
      <c r="Z217" s="107">
        <v>1.2498</v>
      </c>
      <c r="AA217" s="107">
        <v>1.3459000000000001</v>
      </c>
      <c r="AB217" s="107">
        <v>1.4456</v>
      </c>
      <c r="AC217" s="107">
        <v>1.5490999999999999</v>
      </c>
      <c r="AD217" s="107">
        <v>1.6563000000000001</v>
      </c>
      <c r="AE217" s="107">
        <v>1.7673000000000001</v>
      </c>
      <c r="AF217" s="107">
        <v>1.8822000000000001</v>
      </c>
      <c r="AG217" s="107">
        <v>2.0009999999999999</v>
      </c>
      <c r="AH217" s="107">
        <v>2.1236000000000002</v>
      </c>
      <c r="AI217" s="107">
        <v>2.2503000000000002</v>
      </c>
      <c r="AJ217" s="107">
        <v>2.3809999999999998</v>
      </c>
      <c r="AK217" s="107">
        <v>2.5156999999999998</v>
      </c>
      <c r="AL217" s="107">
        <v>2.6545999999999998</v>
      </c>
      <c r="AM217" s="107">
        <v>2.7976999999999999</v>
      </c>
      <c r="AN217" s="107">
        <v>2.9449999999999998</v>
      </c>
      <c r="AO217" s="107">
        <v>3.0964999999999998</v>
      </c>
      <c r="AP217" s="107">
        <v>3.2524999999999999</v>
      </c>
      <c r="AQ217" s="107">
        <v>3.4127999999999998</v>
      </c>
      <c r="AR217" s="107">
        <v>3.5775999999999999</v>
      </c>
      <c r="AS217" s="107">
        <v>3.7469999999999999</v>
      </c>
      <c r="AT217" s="107">
        <v>3.9209000000000001</v>
      </c>
      <c r="AU217" s="107">
        <v>4.0994999999999999</v>
      </c>
      <c r="AV217" s="107">
        <v>4.2827999999999999</v>
      </c>
      <c r="AW217" s="107">
        <v>4.4709000000000003</v>
      </c>
      <c r="AX217" s="107">
        <v>4.6638000000000002</v>
      </c>
      <c r="AY217" s="107">
        <v>4.8616999999999999</v>
      </c>
    </row>
    <row r="218" spans="1:51" x14ac:dyDescent="0.15">
      <c r="A218" s="107">
        <v>16</v>
      </c>
      <c r="D218" s="107">
        <v>2.93E-2</v>
      </c>
      <c r="E218" s="107">
        <v>4.8599999999999997E-2</v>
      </c>
      <c r="F218" s="107">
        <v>7.22E-2</v>
      </c>
      <c r="G218" s="107">
        <v>9.98E-2</v>
      </c>
      <c r="H218" s="107">
        <v>0.1313</v>
      </c>
      <c r="I218" s="107">
        <v>0.1666</v>
      </c>
      <c r="J218" s="107">
        <v>0.20580000000000001</v>
      </c>
      <c r="K218" s="107">
        <v>0.24859999999999999</v>
      </c>
      <c r="L218" s="107">
        <v>0.29520000000000002</v>
      </c>
      <c r="M218" s="107">
        <v>0.34539999999999998</v>
      </c>
      <c r="N218" s="107">
        <v>0.39929999999999999</v>
      </c>
      <c r="O218" s="107">
        <v>0.45679999999999998</v>
      </c>
      <c r="P218" s="107">
        <v>0.51800000000000002</v>
      </c>
      <c r="Q218" s="107">
        <v>0.58289999999999997</v>
      </c>
      <c r="R218" s="107">
        <v>0.65139999999999998</v>
      </c>
      <c r="S218" s="107">
        <v>0.72360000000000002</v>
      </c>
      <c r="T218" s="107">
        <v>0.79949999999999999</v>
      </c>
      <c r="U218" s="107">
        <v>0.87919999999999998</v>
      </c>
      <c r="V218" s="107">
        <v>0.96250000000000002</v>
      </c>
      <c r="W218" s="107">
        <v>1.0496000000000001</v>
      </c>
      <c r="X218" s="107">
        <v>1.1405000000000001</v>
      </c>
      <c r="Y218" s="107">
        <v>1.2353000000000001</v>
      </c>
      <c r="Z218" s="107">
        <v>1.3338000000000001</v>
      </c>
      <c r="AA218" s="107">
        <v>1.4362999999999999</v>
      </c>
      <c r="AB218" s="107">
        <v>1.5426</v>
      </c>
      <c r="AC218" s="107">
        <v>1.653</v>
      </c>
      <c r="AD218" s="107">
        <v>1.7673000000000001</v>
      </c>
      <c r="AE218" s="107">
        <v>1.8855999999999999</v>
      </c>
      <c r="AF218" s="107">
        <v>2.0081000000000002</v>
      </c>
      <c r="AG218" s="107">
        <v>2.1345999999999998</v>
      </c>
      <c r="AH218" s="107">
        <v>2.2652999999999999</v>
      </c>
      <c r="AI218" s="107">
        <v>2.4001999999999999</v>
      </c>
      <c r="AJ218" s="107">
        <v>2.5394000000000001</v>
      </c>
      <c r="AK218" s="107">
        <v>2.6829999999999998</v>
      </c>
      <c r="AL218" s="107">
        <v>2.8308</v>
      </c>
      <c r="AM218" s="107">
        <v>2.9830999999999999</v>
      </c>
      <c r="AN218" s="107">
        <v>3.1398999999999999</v>
      </c>
      <c r="AO218" s="107">
        <v>3.3012000000000001</v>
      </c>
      <c r="AP218" s="107">
        <v>3.4670999999999998</v>
      </c>
      <c r="AQ218" s="107">
        <v>3.6377000000000002</v>
      </c>
      <c r="AR218" s="107">
        <v>3.8130000000000002</v>
      </c>
      <c r="AS218" s="107">
        <v>3.9929999999999999</v>
      </c>
      <c r="AT218" s="107">
        <v>4.1779000000000002</v>
      </c>
      <c r="AU218" s="107">
        <v>4.3677000000000001</v>
      </c>
      <c r="AV218" s="107">
        <v>4.5625</v>
      </c>
      <c r="AW218" s="107">
        <v>4.7622999999999998</v>
      </c>
      <c r="AX218" s="107">
        <v>4.9672000000000001</v>
      </c>
      <c r="AY218" s="107">
        <v>5.1772999999999998</v>
      </c>
    </row>
    <row r="219" spans="1:51" x14ac:dyDescent="0.15">
      <c r="A219" s="107">
        <v>17</v>
      </c>
      <c r="D219" s="107">
        <v>3.1099999999999999E-2</v>
      </c>
      <c r="E219" s="107">
        <v>5.1700000000000003E-2</v>
      </c>
      <c r="F219" s="107">
        <v>7.6700000000000004E-2</v>
      </c>
      <c r="G219" s="107">
        <v>0.1061</v>
      </c>
      <c r="H219" s="107">
        <v>0.1396</v>
      </c>
      <c r="I219" s="107">
        <v>0.17710000000000001</v>
      </c>
      <c r="J219" s="107">
        <v>0.21870000000000001</v>
      </c>
      <c r="K219" s="107">
        <v>0.26429999999999998</v>
      </c>
      <c r="L219" s="107">
        <v>0.31380000000000002</v>
      </c>
      <c r="M219" s="107">
        <v>0.36720000000000003</v>
      </c>
      <c r="N219" s="107">
        <v>0.42449999999999999</v>
      </c>
      <c r="O219" s="107">
        <v>0.48570000000000002</v>
      </c>
      <c r="P219" s="107">
        <v>0.55069999999999997</v>
      </c>
      <c r="Q219" s="107">
        <v>0.61970000000000003</v>
      </c>
      <c r="R219" s="107">
        <v>0.69259999999999999</v>
      </c>
      <c r="S219" s="107">
        <v>0.76929999999999998</v>
      </c>
      <c r="T219" s="107">
        <v>0.85</v>
      </c>
      <c r="U219" s="107">
        <v>0.93469999999999998</v>
      </c>
      <c r="V219" s="107">
        <v>1.0233000000000001</v>
      </c>
      <c r="W219" s="107">
        <v>1.1158999999999999</v>
      </c>
      <c r="X219" s="107">
        <v>1.2124999999999999</v>
      </c>
      <c r="Y219" s="107">
        <v>1.3130999999999999</v>
      </c>
      <c r="Z219" s="107">
        <v>1.4178999999999999</v>
      </c>
      <c r="AA219" s="107">
        <v>1.5266999999999999</v>
      </c>
      <c r="AB219" s="107">
        <v>1.6396999999999999</v>
      </c>
      <c r="AC219" s="107">
        <v>1.7568999999999999</v>
      </c>
      <c r="AD219" s="107">
        <v>1.8784000000000001</v>
      </c>
      <c r="AE219" s="107">
        <v>2.0041000000000002</v>
      </c>
      <c r="AF219" s="107">
        <v>2.1341000000000001</v>
      </c>
      <c r="AG219" s="107">
        <v>2.2685</v>
      </c>
      <c r="AH219" s="107">
        <v>2.4072</v>
      </c>
      <c r="AI219" s="107">
        <v>2.5505</v>
      </c>
      <c r="AJ219" s="107">
        <v>2.6981999999999999</v>
      </c>
      <c r="AK219" s="107">
        <v>2.8504999999999998</v>
      </c>
      <c r="AL219" s="107">
        <v>3.0074000000000001</v>
      </c>
      <c r="AM219" s="107">
        <v>3.169</v>
      </c>
      <c r="AN219" s="107">
        <v>3.3353000000000002</v>
      </c>
      <c r="AO219" s="107">
        <v>3.5064000000000002</v>
      </c>
      <c r="AP219" s="107">
        <v>3.6823000000000001</v>
      </c>
      <c r="AQ219" s="107">
        <v>3.8632</v>
      </c>
      <c r="AR219" s="107">
        <v>4.0490000000000004</v>
      </c>
      <c r="AS219" s="107">
        <v>4.2397999999999998</v>
      </c>
      <c r="AT219" s="107">
        <v>4.4356999999999998</v>
      </c>
      <c r="AU219" s="107">
        <v>4.6368</v>
      </c>
      <c r="AV219" s="107">
        <v>4.8430999999999997</v>
      </c>
      <c r="AW219" s="107">
        <v>5.0547000000000004</v>
      </c>
      <c r="AX219" s="107">
        <v>5.2717000000000001</v>
      </c>
      <c r="AY219" s="107">
        <v>5.4941000000000004</v>
      </c>
    </row>
    <row r="220" spans="1:51" x14ac:dyDescent="0.15">
      <c r="A220" s="107">
        <v>18</v>
      </c>
      <c r="D220" s="107">
        <v>3.2899999999999999E-2</v>
      </c>
      <c r="E220" s="107">
        <v>5.4699999999999999E-2</v>
      </c>
      <c r="F220" s="107">
        <v>8.1299999999999997E-2</v>
      </c>
      <c r="G220" s="107">
        <v>0.1123</v>
      </c>
      <c r="H220" s="107">
        <v>0.14779999999999999</v>
      </c>
      <c r="I220" s="107">
        <v>0.18759999999999999</v>
      </c>
      <c r="J220" s="107">
        <v>0.23169999999999999</v>
      </c>
      <c r="K220" s="107">
        <v>0.28000000000000003</v>
      </c>
      <c r="L220" s="107">
        <v>0.33239999999999997</v>
      </c>
      <c r="M220" s="107">
        <v>0.38900000000000001</v>
      </c>
      <c r="N220" s="107">
        <v>0.44969999999999999</v>
      </c>
      <c r="O220" s="107">
        <v>0.51449999999999996</v>
      </c>
      <c r="P220" s="107">
        <v>0.58350000000000002</v>
      </c>
      <c r="Q220" s="107">
        <v>0.65649999999999997</v>
      </c>
      <c r="R220" s="107">
        <v>0.73370000000000002</v>
      </c>
      <c r="S220" s="107">
        <v>0.81499999999999995</v>
      </c>
      <c r="T220" s="107">
        <v>0.90049999999999997</v>
      </c>
      <c r="U220" s="107">
        <v>0.99019999999999997</v>
      </c>
      <c r="V220" s="107">
        <v>1.0840000000000001</v>
      </c>
      <c r="W220" s="107">
        <v>1.1820999999999999</v>
      </c>
      <c r="X220" s="107">
        <v>1.2845</v>
      </c>
      <c r="Y220" s="107">
        <v>1.3911</v>
      </c>
      <c r="Z220" s="107">
        <v>1.502</v>
      </c>
      <c r="AA220" s="107">
        <v>1.6173</v>
      </c>
      <c r="AB220" s="107">
        <v>1.7369000000000001</v>
      </c>
      <c r="AC220" s="107">
        <v>1.861</v>
      </c>
      <c r="AD220" s="107">
        <v>1.9896</v>
      </c>
      <c r="AE220" s="107">
        <v>2.1225999999999998</v>
      </c>
      <c r="AF220" s="107">
        <v>2.2603</v>
      </c>
      <c r="AG220" s="107">
        <v>2.4024999999999999</v>
      </c>
      <c r="AH220" s="107">
        <v>2.5493999999999999</v>
      </c>
      <c r="AI220" s="107">
        <v>2.7008999999999999</v>
      </c>
      <c r="AJ220" s="107">
        <v>2.8572000000000002</v>
      </c>
      <c r="AK220" s="107">
        <v>3.0184000000000002</v>
      </c>
      <c r="AL220" s="107">
        <v>3.1844000000000001</v>
      </c>
      <c r="AM220" s="107">
        <v>3.3553000000000002</v>
      </c>
      <c r="AN220" s="107">
        <v>3.5310999999999999</v>
      </c>
      <c r="AO220" s="107">
        <v>3.7120000000000002</v>
      </c>
      <c r="AP220" s="107">
        <v>3.8980000000000001</v>
      </c>
      <c r="AQ220" s="107">
        <v>4.0891999999999999</v>
      </c>
      <c r="AR220" s="107">
        <v>4.2854999999999999</v>
      </c>
      <c r="AS220" s="107">
        <v>4.4871999999999996</v>
      </c>
      <c r="AT220" s="107">
        <v>4.6942000000000004</v>
      </c>
      <c r="AU220" s="107">
        <v>4.9066000000000001</v>
      </c>
      <c r="AV220" s="107">
        <v>5.1245000000000003</v>
      </c>
      <c r="AW220" s="107">
        <v>5.3479999999999999</v>
      </c>
      <c r="AX220" s="107">
        <v>5.5770999999999997</v>
      </c>
      <c r="AY220" s="107">
        <v>5.8118999999999996</v>
      </c>
    </row>
    <row r="221" spans="1:51" x14ac:dyDescent="0.15">
      <c r="A221" s="107">
        <v>19</v>
      </c>
      <c r="D221" s="107">
        <v>3.4799999999999998E-2</v>
      </c>
      <c r="E221" s="107">
        <v>5.7799999999999997E-2</v>
      </c>
      <c r="F221" s="107">
        <v>8.5800000000000001E-2</v>
      </c>
      <c r="G221" s="107">
        <v>0.1186</v>
      </c>
      <c r="H221" s="107">
        <v>0.15609999999999999</v>
      </c>
      <c r="I221" s="107">
        <v>0.1981</v>
      </c>
      <c r="J221" s="107">
        <v>0.2447</v>
      </c>
      <c r="K221" s="107">
        <v>0.29559999999999997</v>
      </c>
      <c r="L221" s="107">
        <v>0.35099999999999998</v>
      </c>
      <c r="M221" s="107">
        <v>0.4108</v>
      </c>
      <c r="N221" s="107">
        <v>0.47489999999999999</v>
      </c>
      <c r="O221" s="107">
        <v>0.54339999999999999</v>
      </c>
      <c r="P221" s="107">
        <v>0.61619999999999997</v>
      </c>
      <c r="Q221" s="107">
        <v>0.69330000000000003</v>
      </c>
      <c r="R221" s="107">
        <v>0.77490000000000003</v>
      </c>
      <c r="S221" s="107">
        <v>0.86080000000000001</v>
      </c>
      <c r="T221" s="107">
        <v>0.95099999999999996</v>
      </c>
      <c r="U221" s="107">
        <v>1.0457000000000001</v>
      </c>
      <c r="V221" s="107">
        <v>1.1449</v>
      </c>
      <c r="W221" s="107">
        <v>1.2484</v>
      </c>
      <c r="X221" s="107">
        <v>1.3565</v>
      </c>
      <c r="Y221" s="107">
        <v>1.4690000000000001</v>
      </c>
      <c r="Z221" s="107">
        <v>1.5862000000000001</v>
      </c>
      <c r="AA221" s="107">
        <v>1.7079</v>
      </c>
      <c r="AB221" s="107">
        <v>1.8342000000000001</v>
      </c>
      <c r="AC221" s="107">
        <v>1.9652000000000001</v>
      </c>
      <c r="AD221" s="107">
        <v>2.1009000000000002</v>
      </c>
      <c r="AE221" s="107">
        <v>2.2412999999999998</v>
      </c>
      <c r="AF221" s="107">
        <v>2.3866000000000001</v>
      </c>
      <c r="AG221" s="107">
        <v>2.5367000000000002</v>
      </c>
      <c r="AH221" s="107">
        <v>2.6916000000000002</v>
      </c>
      <c r="AI221" s="107">
        <v>2.8515999999999999</v>
      </c>
      <c r="AJ221" s="107">
        <v>3.0165000000000002</v>
      </c>
      <c r="AK221" s="107">
        <v>3.1865000000000001</v>
      </c>
      <c r="AL221" s="107">
        <v>3.3614999999999999</v>
      </c>
      <c r="AM221" s="107">
        <v>3.5417999999999998</v>
      </c>
      <c r="AN221" s="107">
        <v>3.7271999999999998</v>
      </c>
      <c r="AO221" s="107">
        <v>3.9180000000000001</v>
      </c>
      <c r="AP221" s="107">
        <v>4.1140999999999996</v>
      </c>
      <c r="AQ221" s="107">
        <v>4.3155999999999999</v>
      </c>
      <c r="AR221" s="107">
        <v>4.5225999999999997</v>
      </c>
      <c r="AS221" s="107">
        <v>4.7351000000000001</v>
      </c>
      <c r="AT221" s="107">
        <v>4.9531999999999998</v>
      </c>
      <c r="AU221" s="107">
        <v>5.1771000000000003</v>
      </c>
      <c r="AV221" s="107">
        <v>5.4066000000000001</v>
      </c>
      <c r="AW221" s="107">
        <v>5.6420000000000003</v>
      </c>
      <c r="AX221" s="107">
        <v>5.8833000000000002</v>
      </c>
      <c r="AY221" s="107">
        <v>6.1306000000000003</v>
      </c>
    </row>
    <row r="222" spans="1:51" x14ac:dyDescent="0.15">
      <c r="A222" s="107">
        <v>20</v>
      </c>
      <c r="D222" s="107">
        <v>3.6600000000000001E-2</v>
      </c>
      <c r="E222" s="107">
        <v>6.08E-2</v>
      </c>
      <c r="F222" s="107">
        <v>9.0300000000000005E-2</v>
      </c>
      <c r="G222" s="107">
        <v>0.1249</v>
      </c>
      <c r="H222" s="107">
        <v>0.1643</v>
      </c>
      <c r="I222" s="107">
        <v>0.20860000000000001</v>
      </c>
      <c r="J222" s="107">
        <v>0.2576</v>
      </c>
      <c r="K222" s="107">
        <v>0.31130000000000002</v>
      </c>
      <c r="L222" s="107">
        <v>0.36959999999999998</v>
      </c>
      <c r="M222" s="107">
        <v>0.43259999999999998</v>
      </c>
      <c r="N222" s="107">
        <v>0.50009999999999999</v>
      </c>
      <c r="O222" s="107">
        <v>0.57220000000000004</v>
      </c>
      <c r="P222" s="107">
        <v>0.64890000000000003</v>
      </c>
      <c r="Q222" s="107">
        <v>0.73019999999999996</v>
      </c>
      <c r="R222" s="107">
        <v>0.81599999999999995</v>
      </c>
      <c r="S222" s="107">
        <v>0.90649999999999997</v>
      </c>
      <c r="T222" s="107">
        <v>1.0016</v>
      </c>
      <c r="U222" s="107">
        <v>1.1012999999999999</v>
      </c>
      <c r="V222" s="107">
        <v>1.2057</v>
      </c>
      <c r="W222" s="107">
        <v>1.3147</v>
      </c>
      <c r="X222" s="107">
        <v>1.4285000000000001</v>
      </c>
      <c r="Y222" s="107">
        <v>1.5470999999999999</v>
      </c>
      <c r="Z222" s="107">
        <v>1.6704000000000001</v>
      </c>
      <c r="AA222" s="107">
        <v>1.7985</v>
      </c>
      <c r="AB222" s="107">
        <v>1.9315</v>
      </c>
      <c r="AC222" s="107">
        <v>2.0693999999999999</v>
      </c>
      <c r="AD222" s="107">
        <v>2.2122999999999999</v>
      </c>
      <c r="AE222" s="107">
        <v>2.3601000000000001</v>
      </c>
      <c r="AF222" s="107">
        <v>2.5129999999999999</v>
      </c>
      <c r="AG222" s="107">
        <v>2.6709999999999998</v>
      </c>
      <c r="AH222" s="107">
        <v>2.8340999999999998</v>
      </c>
      <c r="AI222" s="107">
        <v>3.0024000000000002</v>
      </c>
      <c r="AJ222" s="107">
        <v>3.1758999999999999</v>
      </c>
      <c r="AK222" s="107">
        <v>3.3546999999999998</v>
      </c>
      <c r="AL222" s="107">
        <v>3.5388999999999999</v>
      </c>
      <c r="AM222" s="107">
        <v>3.7284999999999999</v>
      </c>
      <c r="AN222" s="107">
        <v>3.9236</v>
      </c>
      <c r="AO222" s="107">
        <v>4.1242999999999999</v>
      </c>
      <c r="AP222" s="107">
        <v>4.3304999999999998</v>
      </c>
      <c r="AQ222" s="107">
        <v>4.5423999999999998</v>
      </c>
      <c r="AR222" s="107">
        <v>4.76</v>
      </c>
      <c r="AS222" s="107">
        <v>4.9835000000000003</v>
      </c>
      <c r="AT222" s="107">
        <v>5.2127999999999997</v>
      </c>
      <c r="AU222" s="107">
        <v>5.4480000000000004</v>
      </c>
      <c r="AV222" s="107">
        <v>5.6893000000000002</v>
      </c>
      <c r="AW222" s="107">
        <v>5.9367000000000001</v>
      </c>
      <c r="AX222" s="107">
        <v>6.1901999999999999</v>
      </c>
      <c r="AY222" s="107">
        <v>6.45</v>
      </c>
    </row>
    <row r="223" spans="1:51" x14ac:dyDescent="0.15">
      <c r="A223" s="107">
        <v>21</v>
      </c>
      <c r="D223" s="107">
        <v>3.8399999999999997E-2</v>
      </c>
      <c r="E223" s="107">
        <v>6.3899999999999998E-2</v>
      </c>
      <c r="F223" s="107">
        <v>9.4899999999999998E-2</v>
      </c>
      <c r="G223" s="107">
        <v>0.13120000000000001</v>
      </c>
      <c r="H223" s="107">
        <v>0.1726</v>
      </c>
      <c r="I223" s="107">
        <v>0.21909999999999999</v>
      </c>
      <c r="J223" s="107">
        <v>0.27060000000000001</v>
      </c>
      <c r="K223" s="107">
        <v>0.32700000000000001</v>
      </c>
      <c r="L223" s="107">
        <v>0.38829999999999998</v>
      </c>
      <c r="M223" s="107">
        <v>0.45440000000000003</v>
      </c>
      <c r="N223" s="107">
        <v>0.52529999999999999</v>
      </c>
      <c r="O223" s="107">
        <v>0.60109999999999997</v>
      </c>
      <c r="P223" s="107">
        <v>0.68159999999999998</v>
      </c>
      <c r="Q223" s="107">
        <v>0.76700000000000002</v>
      </c>
      <c r="R223" s="107">
        <v>0.85719999999999996</v>
      </c>
      <c r="S223" s="107">
        <v>0.95220000000000005</v>
      </c>
      <c r="T223" s="107">
        <v>1.0521</v>
      </c>
      <c r="U223" s="107">
        <v>1.1569</v>
      </c>
      <c r="V223" s="107">
        <v>1.2665</v>
      </c>
      <c r="W223" s="107">
        <v>1.3811</v>
      </c>
      <c r="X223" s="107">
        <v>1.5005999999999999</v>
      </c>
      <c r="Y223" s="107">
        <v>1.6251</v>
      </c>
      <c r="Z223" s="107">
        <v>1.7545999999999999</v>
      </c>
      <c r="AA223" s="107">
        <v>1.8892</v>
      </c>
      <c r="AB223" s="107">
        <v>2.0289000000000001</v>
      </c>
      <c r="AC223" s="107">
        <v>2.1737000000000002</v>
      </c>
      <c r="AD223" s="107">
        <v>2.3237000000000001</v>
      </c>
      <c r="AE223" s="107">
        <v>2.4790000000000001</v>
      </c>
      <c r="AF223" s="107">
        <v>2.6395</v>
      </c>
      <c r="AG223" s="107">
        <v>2.8054000000000001</v>
      </c>
      <c r="AH223" s="107">
        <v>2.9765999999999999</v>
      </c>
      <c r="AI223" s="107">
        <v>3.1533000000000002</v>
      </c>
      <c r="AJ223" s="107">
        <v>3.3355000000000001</v>
      </c>
      <c r="AK223" s="107">
        <v>3.5232000000000001</v>
      </c>
      <c r="AL223" s="107">
        <v>3.7164999999999999</v>
      </c>
      <c r="AM223" s="107">
        <v>3.9156</v>
      </c>
      <c r="AN223" s="107">
        <v>4.1203000000000003</v>
      </c>
      <c r="AO223" s="107">
        <v>4.3308</v>
      </c>
      <c r="AP223" s="107">
        <v>4.5472000000000001</v>
      </c>
      <c r="AQ223" s="107">
        <v>4.7694999999999999</v>
      </c>
      <c r="AR223" s="107">
        <v>4.9978999999999996</v>
      </c>
      <c r="AS223" s="107">
        <v>5.2323000000000004</v>
      </c>
      <c r="AT223" s="107">
        <v>5.4728000000000003</v>
      </c>
      <c r="AU223" s="107">
        <v>5.7195</v>
      </c>
      <c r="AV223" s="107">
        <v>5.9725000000000001</v>
      </c>
      <c r="AW223" s="107">
        <v>6.2319000000000004</v>
      </c>
      <c r="AX223" s="107">
        <v>6.4977</v>
      </c>
      <c r="AY223" s="107">
        <v>6.7701000000000002</v>
      </c>
    </row>
    <row r="224" spans="1:51" x14ac:dyDescent="0.15">
      <c r="A224" s="107">
        <v>22</v>
      </c>
      <c r="D224" s="107">
        <v>4.0300000000000002E-2</v>
      </c>
      <c r="E224" s="107">
        <v>6.6900000000000001E-2</v>
      </c>
      <c r="F224" s="107">
        <v>9.9400000000000002E-2</v>
      </c>
      <c r="G224" s="107">
        <v>0.13739999999999999</v>
      </c>
      <c r="H224" s="107">
        <v>0.18090000000000001</v>
      </c>
      <c r="I224" s="107">
        <v>0.2296</v>
      </c>
      <c r="J224" s="107">
        <v>0.28360000000000002</v>
      </c>
      <c r="K224" s="107">
        <v>0.3427</v>
      </c>
      <c r="L224" s="107">
        <v>0.40689999999999998</v>
      </c>
      <c r="M224" s="107">
        <v>0.47620000000000001</v>
      </c>
      <c r="N224" s="107">
        <v>0.55049999999999999</v>
      </c>
      <c r="O224" s="107">
        <v>0.62990000000000002</v>
      </c>
      <c r="P224" s="107">
        <v>0.71440000000000003</v>
      </c>
      <c r="Q224" s="107">
        <v>0.80389999999999995</v>
      </c>
      <c r="R224" s="107">
        <v>0.89839999999999998</v>
      </c>
      <c r="S224" s="107">
        <v>0.998</v>
      </c>
      <c r="T224" s="107">
        <v>1.1027</v>
      </c>
      <c r="U224" s="107">
        <v>1.2124999999999999</v>
      </c>
      <c r="V224" s="107">
        <v>1.3273999999999999</v>
      </c>
      <c r="W224" s="107">
        <v>1.4474</v>
      </c>
      <c r="X224" s="107">
        <v>1.5727</v>
      </c>
      <c r="Y224" s="107">
        <v>1.7032</v>
      </c>
      <c r="Z224" s="107">
        <v>1.8389</v>
      </c>
      <c r="AA224" s="107">
        <v>1.98</v>
      </c>
      <c r="AB224" s="107">
        <v>2.1263000000000001</v>
      </c>
      <c r="AC224" s="107">
        <v>2.2780999999999998</v>
      </c>
      <c r="AD224" s="107">
        <v>2.4352999999999998</v>
      </c>
      <c r="AE224" s="107">
        <v>2.5979000000000001</v>
      </c>
      <c r="AF224" s="107">
        <v>2.7660999999999998</v>
      </c>
      <c r="AG224" s="107">
        <v>2.9399000000000002</v>
      </c>
      <c r="AH224" s="107">
        <v>3.1193</v>
      </c>
      <c r="AI224" s="107">
        <v>3.3043999999999998</v>
      </c>
      <c r="AJ224" s="107">
        <v>3.4952000000000001</v>
      </c>
      <c r="AK224" s="107">
        <v>3.6918000000000002</v>
      </c>
      <c r="AL224" s="107">
        <v>3.8942999999999999</v>
      </c>
      <c r="AM224" s="107">
        <v>4.1028000000000002</v>
      </c>
      <c r="AN224" s="107">
        <v>4.3171999999999997</v>
      </c>
      <c r="AO224" s="107">
        <v>4.5376000000000003</v>
      </c>
      <c r="AP224" s="107">
        <v>4.7641999999999998</v>
      </c>
      <c r="AQ224" s="107">
        <v>4.9969999999999999</v>
      </c>
      <c r="AR224" s="107">
        <v>5.2359999999999998</v>
      </c>
      <c r="AS224" s="107">
        <v>5.4813999999999998</v>
      </c>
      <c r="AT224" s="107">
        <v>5.7332000000000001</v>
      </c>
      <c r="AU224" s="107">
        <v>5.9913999999999996</v>
      </c>
      <c r="AV224" s="107">
        <v>6.2561999999999998</v>
      </c>
      <c r="AW224" s="107">
        <v>6.5277000000000003</v>
      </c>
      <c r="AX224" s="107">
        <v>6.8057999999999996</v>
      </c>
      <c r="AY224" s="107">
        <v>7.0907999999999998</v>
      </c>
    </row>
    <row r="225" spans="1:51" x14ac:dyDescent="0.15">
      <c r="A225" s="107">
        <v>23</v>
      </c>
      <c r="D225" s="107">
        <v>4.2099999999999999E-2</v>
      </c>
      <c r="E225" s="107">
        <v>7.0000000000000007E-2</v>
      </c>
      <c r="F225" s="107">
        <v>0.10390000000000001</v>
      </c>
      <c r="G225" s="107">
        <v>0.14369999999999999</v>
      </c>
      <c r="H225" s="107">
        <v>0.18909999999999999</v>
      </c>
      <c r="I225" s="107">
        <v>0.24010000000000001</v>
      </c>
      <c r="J225" s="107">
        <v>0.29649999999999999</v>
      </c>
      <c r="K225" s="107">
        <v>0.35830000000000001</v>
      </c>
      <c r="L225" s="107">
        <v>0.42549999999999999</v>
      </c>
      <c r="M225" s="107">
        <v>0.498</v>
      </c>
      <c r="N225" s="107">
        <v>0.57569999999999999</v>
      </c>
      <c r="O225" s="107">
        <v>0.65880000000000005</v>
      </c>
      <c r="P225" s="107">
        <v>0.74709999999999999</v>
      </c>
      <c r="Q225" s="107">
        <v>0.8407</v>
      </c>
      <c r="R225" s="107">
        <v>0.93959999999999999</v>
      </c>
      <c r="S225" s="107">
        <v>1.0437000000000001</v>
      </c>
      <c r="T225" s="107">
        <v>1.1532</v>
      </c>
      <c r="U225" s="107">
        <v>1.2681</v>
      </c>
      <c r="V225" s="107">
        <v>1.3882000000000001</v>
      </c>
      <c r="W225" s="107">
        <v>1.5138</v>
      </c>
      <c r="X225" s="107">
        <v>1.6448</v>
      </c>
      <c r="Y225" s="107">
        <v>1.7813000000000001</v>
      </c>
      <c r="Z225" s="107">
        <v>1.9232</v>
      </c>
      <c r="AA225" s="107">
        <v>2.0707</v>
      </c>
      <c r="AB225" s="107">
        <v>2.2238000000000002</v>
      </c>
      <c r="AC225" s="107">
        <v>2.3824999999999998</v>
      </c>
      <c r="AD225" s="107">
        <v>2.5468999999999999</v>
      </c>
      <c r="AE225" s="107">
        <v>2.7170000000000001</v>
      </c>
      <c r="AF225" s="107">
        <v>2.8927999999999998</v>
      </c>
      <c r="AG225" s="107">
        <v>3.0745</v>
      </c>
      <c r="AH225" s="107">
        <v>3.2621000000000002</v>
      </c>
      <c r="AI225" s="107">
        <v>3.4556</v>
      </c>
      <c r="AJ225" s="107">
        <v>3.6551</v>
      </c>
      <c r="AK225" s="107">
        <v>3.8605999999999998</v>
      </c>
      <c r="AL225" s="107">
        <v>4.0723000000000003</v>
      </c>
      <c r="AM225" s="107">
        <v>4.2900999999999998</v>
      </c>
      <c r="AN225" s="107">
        <v>4.5141999999999998</v>
      </c>
      <c r="AO225" s="107">
        <v>4.7446000000000002</v>
      </c>
      <c r="AP225" s="107">
        <v>4.9813999999999998</v>
      </c>
      <c r="AQ225" s="107">
        <v>5.2247000000000003</v>
      </c>
      <c r="AR225" s="107">
        <v>5.4744999999999999</v>
      </c>
      <c r="AS225" s="107">
        <v>5.7308000000000003</v>
      </c>
      <c r="AT225" s="107">
        <v>5.9939</v>
      </c>
      <c r="AU225" s="107">
        <v>6.2637</v>
      </c>
      <c r="AV225" s="107">
        <v>6.5403000000000002</v>
      </c>
      <c r="AW225" s="107">
        <v>6.8238000000000003</v>
      </c>
      <c r="AX225" s="107">
        <v>7.1143000000000001</v>
      </c>
      <c r="AY225" s="107">
        <v>7.4119000000000002</v>
      </c>
    </row>
    <row r="226" spans="1:51" x14ac:dyDescent="0.15">
      <c r="A226" s="107">
        <v>24</v>
      </c>
      <c r="D226" s="107">
        <v>4.3900000000000002E-2</v>
      </c>
      <c r="E226" s="107">
        <v>7.2999999999999995E-2</v>
      </c>
      <c r="F226" s="107">
        <v>0.1085</v>
      </c>
      <c r="G226" s="107">
        <v>0.15</v>
      </c>
      <c r="H226" s="107">
        <v>0.19739999999999999</v>
      </c>
      <c r="I226" s="107">
        <v>0.25059999999999999</v>
      </c>
      <c r="J226" s="107">
        <v>0.3095</v>
      </c>
      <c r="K226" s="107">
        <v>0.374</v>
      </c>
      <c r="L226" s="107">
        <v>0.44409999999999999</v>
      </c>
      <c r="M226" s="107">
        <v>0.51980000000000004</v>
      </c>
      <c r="N226" s="107">
        <v>0.60099999999999998</v>
      </c>
      <c r="O226" s="107">
        <v>0.68759999999999999</v>
      </c>
      <c r="P226" s="107">
        <v>0.77980000000000005</v>
      </c>
      <c r="Q226" s="107">
        <v>0.87749999999999995</v>
      </c>
      <c r="R226" s="107">
        <v>0.98080000000000001</v>
      </c>
      <c r="S226" s="107">
        <v>1.0894999999999999</v>
      </c>
      <c r="T226" s="107">
        <v>1.2038</v>
      </c>
      <c r="U226" s="107">
        <v>1.3237000000000001</v>
      </c>
      <c r="V226" s="107">
        <v>1.4491000000000001</v>
      </c>
      <c r="W226" s="107">
        <v>1.5802</v>
      </c>
      <c r="X226" s="107">
        <v>1.7170000000000001</v>
      </c>
      <c r="Y226" s="107">
        <v>1.8593999999999999</v>
      </c>
      <c r="Z226" s="107">
        <v>2.0076000000000001</v>
      </c>
      <c r="AA226" s="107">
        <v>2.1615000000000002</v>
      </c>
      <c r="AB226" s="107">
        <v>2.3212999999999999</v>
      </c>
      <c r="AC226" s="107">
        <v>2.4870000000000001</v>
      </c>
      <c r="AD226" s="107">
        <v>2.6585000000000001</v>
      </c>
      <c r="AE226" s="107">
        <v>2.8359999999999999</v>
      </c>
      <c r="AF226" s="107">
        <v>3.0196000000000001</v>
      </c>
      <c r="AG226" s="107">
        <v>3.2092000000000001</v>
      </c>
      <c r="AH226" s="107">
        <v>3.4049</v>
      </c>
      <c r="AI226" s="107">
        <v>3.6067999999999998</v>
      </c>
      <c r="AJ226" s="107">
        <v>3.8149999999999999</v>
      </c>
      <c r="AK226" s="107">
        <v>4.0294999999999996</v>
      </c>
      <c r="AL226" s="107">
        <v>4.2504</v>
      </c>
      <c r="AM226" s="107">
        <v>4.4775999999999998</v>
      </c>
      <c r="AN226" s="107">
        <v>4.7115</v>
      </c>
      <c r="AO226" s="107">
        <v>4.9518000000000004</v>
      </c>
      <c r="AP226" s="107">
        <v>5.1989000000000001</v>
      </c>
      <c r="AQ226" s="107">
        <v>5.4526000000000003</v>
      </c>
      <c r="AR226" s="107">
        <v>5.7130999999999998</v>
      </c>
      <c r="AS226" s="107">
        <v>5.9805000000000001</v>
      </c>
      <c r="AT226" s="107">
        <v>6.2549000000000001</v>
      </c>
      <c r="AU226" s="107">
        <v>6.5362999999999998</v>
      </c>
      <c r="AV226" s="107">
        <v>6.8247</v>
      </c>
      <c r="AW226" s="107">
        <v>7.1204000000000001</v>
      </c>
      <c r="AX226" s="107">
        <v>7.4233000000000002</v>
      </c>
      <c r="AY226" s="107">
        <v>7.7336</v>
      </c>
    </row>
    <row r="227" spans="1:51" x14ac:dyDescent="0.15">
      <c r="A227" s="107">
        <v>25</v>
      </c>
      <c r="D227" s="107">
        <v>4.58E-2</v>
      </c>
      <c r="E227" s="107">
        <v>7.6100000000000001E-2</v>
      </c>
      <c r="F227" s="107">
        <v>0.113</v>
      </c>
      <c r="G227" s="107">
        <v>0.15629999999999999</v>
      </c>
      <c r="H227" s="107">
        <v>0.20569999999999999</v>
      </c>
      <c r="I227" s="107">
        <v>0.2611</v>
      </c>
      <c r="J227" s="107">
        <v>0.32250000000000001</v>
      </c>
      <c r="K227" s="107">
        <v>0.38969999999999999</v>
      </c>
      <c r="L227" s="107">
        <v>0.4627</v>
      </c>
      <c r="M227" s="107">
        <v>0.54159999999999997</v>
      </c>
      <c r="N227" s="107">
        <v>0.62619999999999998</v>
      </c>
      <c r="O227" s="107">
        <v>0.71650000000000003</v>
      </c>
      <c r="P227" s="107">
        <v>0.81259999999999999</v>
      </c>
      <c r="Q227" s="107">
        <v>0.91439999999999999</v>
      </c>
      <c r="R227" s="107">
        <v>1.022</v>
      </c>
      <c r="S227" s="107">
        <v>1.1353</v>
      </c>
      <c r="T227" s="107">
        <v>1.2544</v>
      </c>
      <c r="U227" s="107">
        <v>1.3793</v>
      </c>
      <c r="V227" s="107">
        <v>1.51</v>
      </c>
      <c r="W227" s="107">
        <v>1.6466000000000001</v>
      </c>
      <c r="X227" s="107">
        <v>1.7890999999999999</v>
      </c>
      <c r="Y227" s="107">
        <v>1.9376</v>
      </c>
      <c r="Z227" s="107">
        <v>2.0920000000000001</v>
      </c>
      <c r="AA227" s="107">
        <v>2.2524000000000002</v>
      </c>
      <c r="AB227" s="107">
        <v>2.4188999999999998</v>
      </c>
      <c r="AC227" s="107">
        <v>2.5914999999999999</v>
      </c>
      <c r="AD227" s="107">
        <v>2.7702</v>
      </c>
      <c r="AE227" s="107">
        <v>2.9552</v>
      </c>
      <c r="AF227" s="107">
        <v>3.1463999999999999</v>
      </c>
      <c r="AG227" s="107">
        <v>3.3439000000000001</v>
      </c>
      <c r="AH227" s="107">
        <v>3.5478000000000001</v>
      </c>
      <c r="AI227" s="107">
        <v>3.7582</v>
      </c>
      <c r="AJ227" s="107">
        <v>3.9750999999999999</v>
      </c>
      <c r="AK227" s="107">
        <v>4.1985000000000001</v>
      </c>
      <c r="AL227" s="107">
        <v>4.4286000000000003</v>
      </c>
      <c r="AM227" s="107">
        <v>4.6653000000000002</v>
      </c>
      <c r="AN227" s="107">
        <v>4.9088000000000003</v>
      </c>
      <c r="AO227" s="107">
        <v>5.1592000000000002</v>
      </c>
      <c r="AP227" s="107">
        <v>5.4165000000000001</v>
      </c>
      <c r="AQ227" s="107">
        <v>5.6806999999999999</v>
      </c>
      <c r="AR227" s="107">
        <v>5.952</v>
      </c>
      <c r="AS227" s="107">
        <v>6.2305000000000001</v>
      </c>
      <c r="AT227" s="107">
        <v>6.5162000000000004</v>
      </c>
      <c r="AU227" s="107">
        <v>6.8090999999999999</v>
      </c>
      <c r="AV227" s="107">
        <v>7.1094999999999997</v>
      </c>
      <c r="AW227" s="107">
        <v>7.4173</v>
      </c>
      <c r="AX227" s="107">
        <v>7.7325999999999997</v>
      </c>
      <c r="AY227" s="107">
        <v>8.0556000000000001</v>
      </c>
    </row>
    <row r="228" spans="1:51" x14ac:dyDescent="0.15">
      <c r="A228" s="107">
        <v>26</v>
      </c>
      <c r="D228" s="107">
        <v>4.7600000000000003E-2</v>
      </c>
      <c r="E228" s="107">
        <v>7.9200000000000007E-2</v>
      </c>
      <c r="F228" s="107">
        <v>0.11749999999999999</v>
      </c>
      <c r="G228" s="107">
        <v>0.16250000000000001</v>
      </c>
      <c r="H228" s="107">
        <v>0.21390000000000001</v>
      </c>
      <c r="I228" s="107">
        <v>0.27160000000000001</v>
      </c>
      <c r="J228" s="107">
        <v>0.33539999999999998</v>
      </c>
      <c r="K228" s="107">
        <v>0.40539999999999998</v>
      </c>
      <c r="L228" s="107">
        <v>0.48139999999999999</v>
      </c>
      <c r="M228" s="107">
        <v>0.56340000000000001</v>
      </c>
      <c r="N228" s="107">
        <v>0.65139999999999998</v>
      </c>
      <c r="O228" s="107">
        <v>0.74539999999999995</v>
      </c>
      <c r="P228" s="107">
        <v>0.84530000000000005</v>
      </c>
      <c r="Q228" s="107">
        <v>0.95120000000000005</v>
      </c>
      <c r="R228" s="107">
        <v>1.0631999999999999</v>
      </c>
      <c r="S228" s="107">
        <v>1.1811</v>
      </c>
      <c r="T228" s="107">
        <v>1.3049999999999999</v>
      </c>
      <c r="U228" s="107">
        <v>1.4349000000000001</v>
      </c>
      <c r="V228" s="107">
        <v>1.5709</v>
      </c>
      <c r="W228" s="107">
        <v>1.7131000000000001</v>
      </c>
      <c r="X228" s="107">
        <v>1.8613</v>
      </c>
      <c r="Y228" s="107">
        <v>2.0156999999999998</v>
      </c>
      <c r="Z228" s="107">
        <v>2.1764000000000001</v>
      </c>
      <c r="AA228" s="107">
        <v>2.3433000000000002</v>
      </c>
      <c r="AB228" s="107">
        <v>2.5164</v>
      </c>
      <c r="AC228" s="107">
        <v>2.6960000000000002</v>
      </c>
      <c r="AD228" s="107">
        <v>2.8818999999999999</v>
      </c>
      <c r="AE228" s="107">
        <v>3.0743</v>
      </c>
      <c r="AF228" s="107">
        <v>3.2732000000000001</v>
      </c>
      <c r="AG228" s="107">
        <v>3.4786999999999999</v>
      </c>
      <c r="AH228" s="107">
        <v>3.6907999999999999</v>
      </c>
      <c r="AI228" s="107">
        <v>3.9096000000000002</v>
      </c>
      <c r="AJ228" s="107">
        <v>4.1352000000000002</v>
      </c>
      <c r="AK228" s="107">
        <v>4.3676000000000004</v>
      </c>
      <c r="AL228" s="107">
        <v>4.6069000000000004</v>
      </c>
      <c r="AM228" s="107">
        <v>4.8531000000000004</v>
      </c>
      <c r="AN228" s="107">
        <v>5.1063000000000001</v>
      </c>
      <c r="AO228" s="107">
        <v>5.3666999999999998</v>
      </c>
      <c r="AP228" s="107">
        <v>5.6341999999999999</v>
      </c>
      <c r="AQ228" s="107">
        <v>5.9089999999999998</v>
      </c>
      <c r="AR228" s="107">
        <v>6.1910999999999996</v>
      </c>
      <c r="AS228" s="107">
        <v>6.4806999999999997</v>
      </c>
      <c r="AT228" s="107">
        <v>6.7777000000000003</v>
      </c>
      <c r="AU228" s="107">
        <v>7.0823</v>
      </c>
      <c r="AV228" s="107">
        <v>7.3944999999999999</v>
      </c>
      <c r="AW228" s="107">
        <v>7.7145000000000001</v>
      </c>
      <c r="AX228" s="107">
        <v>8.0422999999999991</v>
      </c>
      <c r="AY228" s="107">
        <v>8.3780000000000001</v>
      </c>
    </row>
    <row r="229" spans="1:51" x14ac:dyDescent="0.15">
      <c r="A229" s="107">
        <v>27</v>
      </c>
      <c r="D229" s="107">
        <v>4.9399999999999999E-2</v>
      </c>
      <c r="E229" s="107">
        <v>8.2199999999999995E-2</v>
      </c>
      <c r="F229" s="107">
        <v>0.1221</v>
      </c>
      <c r="G229" s="107">
        <v>0.16880000000000001</v>
      </c>
      <c r="H229" s="107">
        <v>0.22220000000000001</v>
      </c>
      <c r="I229" s="107">
        <v>0.28210000000000002</v>
      </c>
      <c r="J229" s="107">
        <v>0.34839999999999999</v>
      </c>
      <c r="K229" s="107">
        <v>0.42099999999999999</v>
      </c>
      <c r="L229" s="107">
        <v>0.5</v>
      </c>
      <c r="M229" s="107">
        <v>0.58520000000000005</v>
      </c>
      <c r="N229" s="107">
        <v>0.67659999999999998</v>
      </c>
      <c r="O229" s="107">
        <v>0.7742</v>
      </c>
      <c r="P229" s="107">
        <v>0.87809999999999999</v>
      </c>
      <c r="Q229" s="107">
        <v>0.98809999999999998</v>
      </c>
      <c r="R229" s="107">
        <v>1.1044</v>
      </c>
      <c r="S229" s="107">
        <v>1.2267999999999999</v>
      </c>
      <c r="T229" s="107">
        <v>1.3555999999999999</v>
      </c>
      <c r="U229" s="107">
        <v>1.4905999999999999</v>
      </c>
      <c r="V229" s="107">
        <v>1.6318999999999999</v>
      </c>
      <c r="W229" s="107">
        <v>1.7795000000000001</v>
      </c>
      <c r="X229" s="107">
        <v>1.9335</v>
      </c>
      <c r="Y229" s="107">
        <v>2.0939000000000001</v>
      </c>
      <c r="Z229" s="107">
        <v>2.2608000000000001</v>
      </c>
      <c r="AA229" s="107">
        <v>2.4340999999999999</v>
      </c>
      <c r="AB229" s="107">
        <v>2.6139999999999999</v>
      </c>
      <c r="AC229" s="107">
        <v>2.8005</v>
      </c>
      <c r="AD229" s="107">
        <v>2.9937</v>
      </c>
      <c r="AE229" s="107">
        <v>3.1934999999999998</v>
      </c>
      <c r="AF229" s="107">
        <v>3.4001999999999999</v>
      </c>
      <c r="AG229" s="107">
        <v>3.6135999999999999</v>
      </c>
      <c r="AH229" s="107">
        <v>3.8338999999999999</v>
      </c>
      <c r="AI229" s="107">
        <v>4.0612000000000004</v>
      </c>
      <c r="AJ229" s="107">
        <v>4.2953999999999999</v>
      </c>
      <c r="AK229" s="107">
        <v>4.5368000000000004</v>
      </c>
      <c r="AL229" s="107">
        <v>4.7853000000000003</v>
      </c>
      <c r="AM229" s="107">
        <v>5.0410000000000004</v>
      </c>
      <c r="AN229" s="107">
        <v>5.3040000000000003</v>
      </c>
      <c r="AO229" s="107">
        <v>5.5743</v>
      </c>
      <c r="AP229" s="107">
        <v>5.8521999999999998</v>
      </c>
      <c r="AQ229" s="107">
        <v>6.1375000000000002</v>
      </c>
      <c r="AR229" s="107">
        <v>6.4303999999999997</v>
      </c>
      <c r="AS229" s="107">
        <v>6.7309999999999999</v>
      </c>
      <c r="AT229" s="107">
        <v>7.0393999999999997</v>
      </c>
      <c r="AU229" s="107">
        <v>7.3555999999999999</v>
      </c>
      <c r="AV229" s="107">
        <v>7.6798000000000002</v>
      </c>
      <c r="AW229" s="107">
        <v>8.0120000000000005</v>
      </c>
      <c r="AX229" s="107">
        <v>8.3521999999999998</v>
      </c>
      <c r="AY229" s="107">
        <v>8.7006999999999994</v>
      </c>
    </row>
    <row r="230" spans="1:51" x14ac:dyDescent="0.15">
      <c r="A230" s="107">
        <v>28</v>
      </c>
      <c r="D230" s="107">
        <v>5.1299999999999998E-2</v>
      </c>
      <c r="E230" s="107">
        <v>8.5300000000000001E-2</v>
      </c>
      <c r="F230" s="107">
        <v>0.12659999999999999</v>
      </c>
      <c r="G230" s="107">
        <v>0.17510000000000001</v>
      </c>
      <c r="H230" s="107">
        <v>0.23039999999999999</v>
      </c>
      <c r="I230" s="107">
        <v>0.29260000000000003</v>
      </c>
      <c r="J230" s="107">
        <v>0.3614</v>
      </c>
      <c r="K230" s="107">
        <v>0.43669999999999998</v>
      </c>
      <c r="L230" s="107">
        <v>0.51859999999999995</v>
      </c>
      <c r="M230" s="107">
        <v>0.60699999999999998</v>
      </c>
      <c r="N230" s="107">
        <v>0.70179999999999998</v>
      </c>
      <c r="O230" s="107">
        <v>0.80310000000000004</v>
      </c>
      <c r="P230" s="107">
        <v>0.91080000000000005</v>
      </c>
      <c r="Q230" s="107">
        <v>1.0249999999999999</v>
      </c>
      <c r="R230" s="107">
        <v>1.1456</v>
      </c>
      <c r="S230" s="107">
        <v>1.2726</v>
      </c>
      <c r="T230" s="107">
        <v>1.4061999999999999</v>
      </c>
      <c r="U230" s="107">
        <v>1.5462</v>
      </c>
      <c r="V230" s="107">
        <v>1.6928000000000001</v>
      </c>
      <c r="W230" s="107">
        <v>1.8459000000000001</v>
      </c>
      <c r="X230" s="107">
        <v>2.0057</v>
      </c>
      <c r="Y230" s="107">
        <v>2.1720999999999999</v>
      </c>
      <c r="Z230" s="107">
        <v>2.3452000000000002</v>
      </c>
      <c r="AA230" s="107">
        <v>2.5251000000000001</v>
      </c>
      <c r="AB230" s="107">
        <v>2.7117</v>
      </c>
      <c r="AC230" s="107">
        <v>2.9051</v>
      </c>
      <c r="AD230" s="107">
        <v>3.1055000000000001</v>
      </c>
      <c r="AE230" s="107">
        <v>3.3128000000000002</v>
      </c>
      <c r="AF230" s="107">
        <v>3.5270999999999999</v>
      </c>
      <c r="AG230" s="107">
        <v>3.7484999999999999</v>
      </c>
      <c r="AH230" s="107">
        <v>3.9769999999999999</v>
      </c>
      <c r="AI230" s="107">
        <v>4.2126999999999999</v>
      </c>
      <c r="AJ230" s="107">
        <v>4.4557000000000002</v>
      </c>
      <c r="AK230" s="107">
        <v>4.7060000000000004</v>
      </c>
      <c r="AL230" s="107">
        <v>4.9638</v>
      </c>
      <c r="AM230" s="107">
        <v>5.2290000000000001</v>
      </c>
      <c r="AN230" s="107">
        <v>5.5016999999999996</v>
      </c>
      <c r="AO230" s="107">
        <v>5.7820999999999998</v>
      </c>
      <c r="AP230" s="107">
        <v>6.0701999999999998</v>
      </c>
      <c r="AQ230" s="107">
        <v>6.3661000000000003</v>
      </c>
      <c r="AR230" s="107">
        <v>6.6699000000000002</v>
      </c>
      <c r="AS230" s="107">
        <v>6.9816000000000003</v>
      </c>
      <c r="AT230" s="107">
        <v>7.3013000000000003</v>
      </c>
      <c r="AU230" s="107">
        <v>7.6292</v>
      </c>
      <c r="AV230" s="107">
        <v>7.9653</v>
      </c>
      <c r="AW230" s="107">
        <v>8.3096999999999994</v>
      </c>
      <c r="AX230" s="107">
        <v>8.6624999999999996</v>
      </c>
      <c r="AY230" s="107">
        <v>9.0237999999999996</v>
      </c>
    </row>
    <row r="231" spans="1:51" x14ac:dyDescent="0.15">
      <c r="A231" s="107">
        <v>29</v>
      </c>
      <c r="D231" s="107">
        <v>5.3100000000000001E-2</v>
      </c>
      <c r="E231" s="107">
        <v>8.8300000000000003E-2</v>
      </c>
      <c r="F231" s="107">
        <v>0.13109999999999999</v>
      </c>
      <c r="G231" s="107">
        <v>0.18129999999999999</v>
      </c>
      <c r="H231" s="107">
        <v>0.2387</v>
      </c>
      <c r="I231" s="107">
        <v>0.30309999999999998</v>
      </c>
      <c r="J231" s="107">
        <v>0.37430000000000002</v>
      </c>
      <c r="K231" s="107">
        <v>0.45240000000000002</v>
      </c>
      <c r="L231" s="107">
        <v>0.53720000000000001</v>
      </c>
      <c r="M231" s="107">
        <v>0.62880000000000003</v>
      </c>
      <c r="N231" s="107">
        <v>0.72699999999999998</v>
      </c>
      <c r="O231" s="107">
        <v>0.83199999999999996</v>
      </c>
      <c r="P231" s="107">
        <v>0.94359999999999999</v>
      </c>
      <c r="Q231" s="107">
        <v>1.0618000000000001</v>
      </c>
      <c r="R231" s="107">
        <v>1.1868000000000001</v>
      </c>
      <c r="S231" s="107">
        <v>1.3184</v>
      </c>
      <c r="T231" s="107">
        <v>1.4568000000000001</v>
      </c>
      <c r="U231" s="107">
        <v>1.6019000000000001</v>
      </c>
      <c r="V231" s="107">
        <v>1.7537</v>
      </c>
      <c r="W231" s="107">
        <v>1.9124000000000001</v>
      </c>
      <c r="X231" s="107">
        <v>2.0779000000000001</v>
      </c>
      <c r="Y231" s="107">
        <v>2.2503000000000002</v>
      </c>
      <c r="Z231" s="107">
        <v>2.4297</v>
      </c>
      <c r="AA231" s="107">
        <v>2.6160000000000001</v>
      </c>
      <c r="AB231" s="107">
        <v>2.8092999999999999</v>
      </c>
      <c r="AC231" s="107">
        <v>3.0097999999999998</v>
      </c>
      <c r="AD231" s="107">
        <v>3.2172999999999998</v>
      </c>
      <c r="AE231" s="107">
        <v>3.4321000000000002</v>
      </c>
      <c r="AF231" s="107">
        <v>3.6541000000000001</v>
      </c>
      <c r="AG231" s="107">
        <v>3.8835000000000002</v>
      </c>
      <c r="AH231" s="107">
        <v>4.1201999999999996</v>
      </c>
      <c r="AI231" s="107">
        <v>4.3643999999999998</v>
      </c>
      <c r="AJ231" s="107">
        <v>4.6161000000000003</v>
      </c>
      <c r="AK231" s="107">
        <v>4.8754</v>
      </c>
      <c r="AL231" s="107">
        <v>5.1422999999999996</v>
      </c>
      <c r="AM231" s="107">
        <v>5.4169999999999998</v>
      </c>
      <c r="AN231" s="107">
        <v>5.6996000000000002</v>
      </c>
      <c r="AO231" s="107">
        <v>5.99</v>
      </c>
      <c r="AP231" s="107">
        <v>6.2884000000000002</v>
      </c>
      <c r="AQ231" s="107">
        <v>6.5948000000000002</v>
      </c>
      <c r="AR231" s="107">
        <v>6.9095000000000004</v>
      </c>
      <c r="AS231" s="107">
        <v>7.2323000000000004</v>
      </c>
      <c r="AT231" s="107">
        <v>7.5633999999999997</v>
      </c>
      <c r="AU231" s="107">
        <v>7.9029999999999996</v>
      </c>
      <c r="AV231" s="107">
        <v>8.2509999999999994</v>
      </c>
      <c r="AW231" s="107">
        <v>8.6075999999999997</v>
      </c>
      <c r="AX231" s="107">
        <v>8.9730000000000008</v>
      </c>
      <c r="AY231" s="107">
        <v>9.3469999999999995</v>
      </c>
    </row>
    <row r="232" spans="1:51" x14ac:dyDescent="0.15">
      <c r="A232" s="107">
        <v>30</v>
      </c>
      <c r="D232" s="107">
        <v>5.4899999999999997E-2</v>
      </c>
      <c r="E232" s="107">
        <v>9.1399999999999995E-2</v>
      </c>
      <c r="F232" s="107">
        <v>0.13569999999999999</v>
      </c>
      <c r="G232" s="107">
        <v>0.18759999999999999</v>
      </c>
      <c r="H232" s="107">
        <v>0.247</v>
      </c>
      <c r="I232" s="107">
        <v>0.3135</v>
      </c>
      <c r="J232" s="107">
        <v>0.38729999999999998</v>
      </c>
      <c r="K232" s="107">
        <v>0.46810000000000002</v>
      </c>
      <c r="L232" s="107">
        <v>0.55589999999999995</v>
      </c>
      <c r="M232" s="107">
        <v>0.65059999999999996</v>
      </c>
      <c r="N232" s="107">
        <v>0.75229999999999997</v>
      </c>
      <c r="O232" s="107">
        <v>0.86080000000000001</v>
      </c>
      <c r="P232" s="107">
        <v>0.97629999999999995</v>
      </c>
      <c r="Q232" s="107">
        <v>1.0987</v>
      </c>
      <c r="R232" s="107">
        <v>1.228</v>
      </c>
      <c r="S232" s="107">
        <v>1.3642000000000001</v>
      </c>
      <c r="T232" s="107">
        <v>1.5074000000000001</v>
      </c>
      <c r="U232" s="107">
        <v>1.6575</v>
      </c>
      <c r="V232" s="107">
        <v>1.8147</v>
      </c>
      <c r="W232" s="107">
        <v>1.9789000000000001</v>
      </c>
      <c r="X232" s="107">
        <v>2.1501000000000001</v>
      </c>
      <c r="Y232" s="107">
        <v>2.3285</v>
      </c>
      <c r="Z232" s="107">
        <v>2.5141</v>
      </c>
      <c r="AA232" s="107">
        <v>2.7069000000000001</v>
      </c>
      <c r="AB232" s="107">
        <v>2.907</v>
      </c>
      <c r="AC232" s="107">
        <v>3.1143999999999998</v>
      </c>
      <c r="AD232" s="107">
        <v>3.3292000000000002</v>
      </c>
      <c r="AE232" s="107">
        <v>3.5514000000000001</v>
      </c>
      <c r="AF232" s="107">
        <v>3.7810999999999999</v>
      </c>
      <c r="AG232" s="107">
        <v>4.0185000000000004</v>
      </c>
      <c r="AH232" s="107">
        <v>4.2633999999999999</v>
      </c>
      <c r="AI232" s="107">
        <v>4.5160999999999998</v>
      </c>
      <c r="AJ232" s="107">
        <v>4.7765000000000004</v>
      </c>
      <c r="AK232" s="107">
        <v>5.0448000000000004</v>
      </c>
      <c r="AL232" s="107">
        <v>5.3209999999999997</v>
      </c>
      <c r="AM232" s="107">
        <v>5.6052</v>
      </c>
      <c r="AN232" s="107">
        <v>5.8975</v>
      </c>
      <c r="AO232" s="107">
        <v>6.1980000000000004</v>
      </c>
      <c r="AP232" s="107">
        <v>6.5067000000000004</v>
      </c>
      <c r="AQ232" s="107">
        <v>6.8236999999999997</v>
      </c>
      <c r="AR232" s="107">
        <v>7.1492000000000004</v>
      </c>
      <c r="AS232" s="107">
        <v>7.4831000000000003</v>
      </c>
      <c r="AT232" s="107">
        <v>7.8257000000000003</v>
      </c>
      <c r="AU232" s="107">
        <v>8.1768999999999998</v>
      </c>
      <c r="AV232" s="107">
        <v>8.5368999999999993</v>
      </c>
      <c r="AW232" s="107">
        <v>8.9057999999999993</v>
      </c>
      <c r="AX232" s="107">
        <v>9.2836999999999996</v>
      </c>
      <c r="AY232" s="107">
        <v>9.6706000000000003</v>
      </c>
    </row>
    <row r="233" spans="1:51" x14ac:dyDescent="0.15">
      <c r="A233" s="107">
        <v>31</v>
      </c>
      <c r="D233" s="107">
        <v>5.6800000000000003E-2</v>
      </c>
      <c r="E233" s="107">
        <v>9.4399999999999998E-2</v>
      </c>
      <c r="F233" s="107">
        <v>0.14019999999999999</v>
      </c>
      <c r="G233" s="107">
        <v>0.19389999999999999</v>
      </c>
      <c r="H233" s="107">
        <v>0.25519999999999998</v>
      </c>
      <c r="I233" s="107">
        <v>0.32400000000000001</v>
      </c>
      <c r="J233" s="107">
        <v>0.4002</v>
      </c>
      <c r="K233" s="107">
        <v>0.48370000000000002</v>
      </c>
      <c r="L233" s="107">
        <v>0.57450000000000001</v>
      </c>
      <c r="M233" s="107">
        <v>0.6724</v>
      </c>
      <c r="N233" s="107">
        <v>0.77749999999999997</v>
      </c>
      <c r="O233" s="107">
        <v>0.88970000000000005</v>
      </c>
      <c r="P233" s="107">
        <v>1.0089999999999999</v>
      </c>
      <c r="Q233" s="107">
        <v>1.1355</v>
      </c>
      <c r="R233" s="107">
        <v>1.2692000000000001</v>
      </c>
      <c r="S233" s="107">
        <v>1.41</v>
      </c>
      <c r="T233" s="107">
        <v>1.5580000000000001</v>
      </c>
      <c r="U233" s="107">
        <v>1.7132000000000001</v>
      </c>
      <c r="V233" s="107">
        <v>1.8755999999999999</v>
      </c>
      <c r="W233" s="107">
        <v>2.0453000000000001</v>
      </c>
      <c r="X233" s="107">
        <v>2.2223999999999999</v>
      </c>
      <c r="Y233" s="107">
        <v>2.4068000000000001</v>
      </c>
      <c r="Z233" s="107">
        <v>2.5985999999999998</v>
      </c>
      <c r="AA233" s="107">
        <v>2.7978999999999998</v>
      </c>
      <c r="AB233" s="107">
        <v>3.0047000000000001</v>
      </c>
      <c r="AC233" s="107">
        <v>3.2191000000000001</v>
      </c>
      <c r="AD233" s="107">
        <v>3.4411</v>
      </c>
      <c r="AE233" s="107">
        <v>3.6707000000000001</v>
      </c>
      <c r="AF233" s="107">
        <v>3.9081999999999999</v>
      </c>
      <c r="AG233" s="107">
        <v>4.1535000000000002</v>
      </c>
      <c r="AH233" s="107">
        <v>4.4066999999999998</v>
      </c>
      <c r="AI233" s="107">
        <v>4.6677999999999997</v>
      </c>
      <c r="AJ233" s="107">
        <v>4.9370000000000003</v>
      </c>
      <c r="AK233" s="107">
        <v>5.2141999999999999</v>
      </c>
      <c r="AL233" s="107">
        <v>5.4996999999999998</v>
      </c>
      <c r="AM233" s="107">
        <v>5.7934000000000001</v>
      </c>
      <c r="AN233" s="107">
        <v>6.0955000000000004</v>
      </c>
      <c r="AO233" s="107">
        <v>6.4059999999999997</v>
      </c>
      <c r="AP233" s="107">
        <v>6.7251000000000003</v>
      </c>
      <c r="AQ233" s="107">
        <v>7.0526999999999997</v>
      </c>
      <c r="AR233" s="107">
        <v>7.3890000000000002</v>
      </c>
      <c r="AS233" s="107">
        <v>7.7340999999999998</v>
      </c>
      <c r="AT233" s="107">
        <v>8.0881000000000007</v>
      </c>
      <c r="AU233" s="107">
        <v>8.4510000000000005</v>
      </c>
      <c r="AV233" s="107">
        <v>8.8230000000000004</v>
      </c>
      <c r="AW233" s="107">
        <v>9.2042000000000002</v>
      </c>
      <c r="AX233" s="107">
        <v>9.5945999999999998</v>
      </c>
      <c r="AY233" s="107">
        <v>9.9943000000000008</v>
      </c>
    </row>
    <row r="234" spans="1:51" x14ac:dyDescent="0.15">
      <c r="A234" s="107">
        <v>32</v>
      </c>
      <c r="D234" s="107">
        <v>5.8599999999999999E-2</v>
      </c>
      <c r="E234" s="107">
        <v>9.7500000000000003E-2</v>
      </c>
      <c r="F234" s="107">
        <v>0.1447</v>
      </c>
      <c r="G234" s="107">
        <v>0.20019999999999999</v>
      </c>
      <c r="H234" s="107">
        <v>0.26350000000000001</v>
      </c>
      <c r="I234" s="107">
        <v>0.33450000000000002</v>
      </c>
      <c r="J234" s="107">
        <v>0.41320000000000001</v>
      </c>
      <c r="K234" s="107">
        <v>0.49940000000000001</v>
      </c>
      <c r="L234" s="107">
        <v>0.59309999999999996</v>
      </c>
      <c r="M234" s="107">
        <v>0.69420000000000004</v>
      </c>
      <c r="N234" s="107">
        <v>0.80269999999999997</v>
      </c>
      <c r="O234" s="107">
        <v>0.91859999999999997</v>
      </c>
      <c r="P234" s="107">
        <v>1.0418000000000001</v>
      </c>
      <c r="Q234" s="107">
        <v>1.1724000000000001</v>
      </c>
      <c r="R234" s="107">
        <v>1.3104</v>
      </c>
      <c r="S234" s="107">
        <v>1.4558</v>
      </c>
      <c r="T234" s="107">
        <v>1.6086</v>
      </c>
      <c r="U234" s="107">
        <v>1.7687999999999999</v>
      </c>
      <c r="V234" s="107">
        <v>1.9366000000000001</v>
      </c>
      <c r="W234" s="107">
        <v>2.1118000000000001</v>
      </c>
      <c r="X234" s="107">
        <v>2.2946</v>
      </c>
      <c r="Y234" s="107">
        <v>2.4849999999999999</v>
      </c>
      <c r="Z234" s="107">
        <v>2.6831</v>
      </c>
      <c r="AA234" s="107">
        <v>2.8889</v>
      </c>
      <c r="AB234" s="107">
        <v>3.1023999999999998</v>
      </c>
      <c r="AC234" s="107">
        <v>3.3237000000000001</v>
      </c>
      <c r="AD234" s="107">
        <v>3.5529999999999999</v>
      </c>
      <c r="AE234" s="107">
        <v>3.7900999999999998</v>
      </c>
      <c r="AF234" s="107">
        <v>4.0353000000000003</v>
      </c>
      <c r="AG234" s="107">
        <v>4.2885</v>
      </c>
      <c r="AH234" s="107">
        <v>4.5499000000000001</v>
      </c>
      <c r="AI234" s="107">
        <v>4.8196000000000003</v>
      </c>
      <c r="AJ234" s="107">
        <v>5.0975000000000001</v>
      </c>
      <c r="AK234" s="107">
        <v>5.3837000000000002</v>
      </c>
      <c r="AL234" s="107">
        <v>5.6784999999999997</v>
      </c>
      <c r="AM234" s="107">
        <v>5.9817</v>
      </c>
      <c r="AN234" s="107">
        <v>6.2935999999999996</v>
      </c>
      <c r="AO234" s="107">
        <v>6.6142000000000003</v>
      </c>
      <c r="AP234" s="107">
        <v>6.9435000000000002</v>
      </c>
      <c r="AQ234" s="107">
        <v>7.2817999999999996</v>
      </c>
      <c r="AR234" s="107">
        <v>7.6289999999999996</v>
      </c>
      <c r="AS234" s="107">
        <v>7.9851999999999999</v>
      </c>
      <c r="AT234" s="107">
        <v>8.3506</v>
      </c>
      <c r="AU234" s="107">
        <v>8.7253000000000007</v>
      </c>
      <c r="AV234" s="107">
        <v>9.1091999999999995</v>
      </c>
      <c r="AW234" s="107">
        <v>9.5027000000000008</v>
      </c>
      <c r="AX234" s="107">
        <v>9.9055999999999997</v>
      </c>
      <c r="AY234" s="107">
        <v>10.318300000000001</v>
      </c>
    </row>
    <row r="235" spans="1:51" x14ac:dyDescent="0.15">
      <c r="A235" s="107">
        <v>33</v>
      </c>
      <c r="D235" s="107">
        <v>6.0400000000000002E-2</v>
      </c>
      <c r="E235" s="107">
        <v>0.10050000000000001</v>
      </c>
      <c r="F235" s="107">
        <v>0.14929999999999999</v>
      </c>
      <c r="G235" s="107">
        <v>0.2064</v>
      </c>
      <c r="H235" s="107">
        <v>0.2717</v>
      </c>
      <c r="I235" s="107">
        <v>0.34499999999999997</v>
      </c>
      <c r="J235" s="107">
        <v>0.42620000000000002</v>
      </c>
      <c r="K235" s="107">
        <v>0.5151</v>
      </c>
      <c r="L235" s="107">
        <v>0.61170000000000002</v>
      </c>
      <c r="M235" s="107">
        <v>0.71599999999999997</v>
      </c>
      <c r="N235" s="107">
        <v>0.82789999999999997</v>
      </c>
      <c r="O235" s="107">
        <v>0.94740000000000002</v>
      </c>
      <c r="P235" s="107">
        <v>1.0745</v>
      </c>
      <c r="Q235" s="107">
        <v>1.2093</v>
      </c>
      <c r="R235" s="107">
        <v>1.3515999999999999</v>
      </c>
      <c r="S235" s="107">
        <v>1.5016</v>
      </c>
      <c r="T235" s="107">
        <v>1.6592</v>
      </c>
      <c r="U235" s="107">
        <v>1.8245</v>
      </c>
      <c r="V235" s="107">
        <v>1.9975000000000001</v>
      </c>
      <c r="W235" s="107">
        <v>2.1783000000000001</v>
      </c>
      <c r="X235" s="107">
        <v>2.3668999999999998</v>
      </c>
      <c r="Y235" s="107">
        <v>2.5632999999999999</v>
      </c>
      <c r="Z235" s="107">
        <v>2.7675999999999998</v>
      </c>
      <c r="AA235" s="107">
        <v>2.9798</v>
      </c>
      <c r="AB235" s="107">
        <v>3.2000999999999999</v>
      </c>
      <c r="AC235" s="107">
        <v>3.4283999999999999</v>
      </c>
      <c r="AD235" s="107">
        <v>3.6648999999999998</v>
      </c>
      <c r="AE235" s="107">
        <v>3.9095</v>
      </c>
      <c r="AF235" s="107">
        <v>4.1623999999999999</v>
      </c>
      <c r="AG235" s="107">
        <v>4.4236000000000004</v>
      </c>
      <c r="AH235" s="107">
        <v>4.6932999999999998</v>
      </c>
      <c r="AI235" s="107">
        <v>4.9714</v>
      </c>
      <c r="AJ235" s="107">
        <v>5.258</v>
      </c>
      <c r="AK235" s="107">
        <v>5.5533000000000001</v>
      </c>
      <c r="AL235" s="107">
        <v>5.8573000000000004</v>
      </c>
      <c r="AM235" s="107">
        <v>6.1700999999999997</v>
      </c>
      <c r="AN235" s="107">
        <v>6.4917999999999996</v>
      </c>
      <c r="AO235" s="107">
        <v>6.8224</v>
      </c>
      <c r="AP235" s="107">
        <v>7.1620999999999997</v>
      </c>
      <c r="AQ235" s="107">
        <v>7.5109000000000004</v>
      </c>
      <c r="AR235" s="107">
        <v>7.8689999999999998</v>
      </c>
      <c r="AS235" s="107">
        <v>8.2363999999999997</v>
      </c>
      <c r="AT235" s="107">
        <v>8.6133000000000006</v>
      </c>
      <c r="AU235" s="107">
        <v>8.9995999999999992</v>
      </c>
      <c r="AV235" s="107">
        <v>9.3956</v>
      </c>
      <c r="AW235" s="107">
        <v>9.8012999999999995</v>
      </c>
      <c r="AX235" s="107">
        <v>10.216900000000001</v>
      </c>
      <c r="AY235" s="107">
        <v>10.6424</v>
      </c>
    </row>
    <row r="236" spans="1:51" x14ac:dyDescent="0.15">
      <c r="A236" s="107">
        <v>34</v>
      </c>
      <c r="D236" s="107">
        <v>6.2300000000000001E-2</v>
      </c>
      <c r="E236" s="107">
        <v>0.1036</v>
      </c>
      <c r="F236" s="107">
        <v>0.15379999999999999</v>
      </c>
      <c r="G236" s="107">
        <v>0.2127</v>
      </c>
      <c r="H236" s="107">
        <v>0.28000000000000003</v>
      </c>
      <c r="I236" s="107">
        <v>0.35549999999999998</v>
      </c>
      <c r="J236" s="107">
        <v>0.43909999999999999</v>
      </c>
      <c r="K236" s="107">
        <v>0.53080000000000005</v>
      </c>
      <c r="L236" s="107">
        <v>0.63029999999999997</v>
      </c>
      <c r="M236" s="107">
        <v>0.73780000000000001</v>
      </c>
      <c r="N236" s="107">
        <v>0.85309999999999997</v>
      </c>
      <c r="O236" s="107">
        <v>0.97629999999999995</v>
      </c>
      <c r="P236" s="107">
        <v>1.1073</v>
      </c>
      <c r="Q236" s="107">
        <v>1.2461</v>
      </c>
      <c r="R236" s="107">
        <v>1.3928</v>
      </c>
      <c r="S236" s="107">
        <v>1.5474000000000001</v>
      </c>
      <c r="T236" s="107">
        <v>1.7098</v>
      </c>
      <c r="U236" s="107">
        <v>1.8802000000000001</v>
      </c>
      <c r="V236" s="107">
        <v>2.0585</v>
      </c>
      <c r="W236" s="107">
        <v>2.2448000000000001</v>
      </c>
      <c r="X236" s="107">
        <v>2.4390999999999998</v>
      </c>
      <c r="Y236" s="107">
        <v>2.6415000000000002</v>
      </c>
      <c r="Z236" s="107">
        <v>2.8521000000000001</v>
      </c>
      <c r="AA236" s="107">
        <v>3.0708000000000002</v>
      </c>
      <c r="AB236" s="107">
        <v>3.2978000000000001</v>
      </c>
      <c r="AC236" s="107">
        <v>3.5331000000000001</v>
      </c>
      <c r="AD236" s="107">
        <v>3.7768000000000002</v>
      </c>
      <c r="AE236" s="107">
        <v>4.0289000000000001</v>
      </c>
      <c r="AF236" s="107">
        <v>4.2896000000000001</v>
      </c>
      <c r="AG236" s="107">
        <v>4.5587999999999997</v>
      </c>
      <c r="AH236" s="107">
        <v>4.8365999999999998</v>
      </c>
      <c r="AI236" s="107">
        <v>5.1231999999999998</v>
      </c>
      <c r="AJ236" s="107">
        <v>5.4185999999999996</v>
      </c>
      <c r="AK236" s="107">
        <v>5.7229000000000001</v>
      </c>
      <c r="AL236" s="107">
        <v>6.0362</v>
      </c>
      <c r="AM236" s="107">
        <v>6.3585000000000003</v>
      </c>
      <c r="AN236" s="107">
        <v>6.69</v>
      </c>
      <c r="AO236" s="107">
        <v>7.0307000000000004</v>
      </c>
      <c r="AP236" s="107">
        <v>7.3807</v>
      </c>
      <c r="AQ236" s="107">
        <v>7.7401999999999997</v>
      </c>
      <c r="AR236" s="107">
        <v>8.1091999999999995</v>
      </c>
      <c r="AS236" s="107">
        <v>8.4877000000000002</v>
      </c>
      <c r="AT236" s="107">
        <v>8.8759999999999994</v>
      </c>
      <c r="AU236" s="107">
        <v>9.2741000000000007</v>
      </c>
      <c r="AV236" s="107">
        <v>9.6821000000000002</v>
      </c>
      <c r="AW236" s="107">
        <v>10.100199999999999</v>
      </c>
      <c r="AX236" s="107">
        <v>10.5283</v>
      </c>
      <c r="AY236" s="107">
        <v>10.966699999999999</v>
      </c>
    </row>
    <row r="237" spans="1:51" x14ac:dyDescent="0.15">
      <c r="A237" s="107">
        <v>35</v>
      </c>
      <c r="D237" s="107">
        <v>6.4100000000000004E-2</v>
      </c>
      <c r="E237" s="107">
        <v>0.1066</v>
      </c>
      <c r="F237" s="107">
        <v>0.1583</v>
      </c>
      <c r="G237" s="107">
        <v>0.219</v>
      </c>
      <c r="H237" s="107">
        <v>0.2883</v>
      </c>
      <c r="I237" s="107">
        <v>0.36599999999999999</v>
      </c>
      <c r="J237" s="107">
        <v>0.4521</v>
      </c>
      <c r="K237" s="107">
        <v>0.5464</v>
      </c>
      <c r="L237" s="107">
        <v>0.64900000000000002</v>
      </c>
      <c r="M237" s="107">
        <v>0.75960000000000005</v>
      </c>
      <c r="N237" s="107">
        <v>0.87829999999999997</v>
      </c>
      <c r="O237" s="107">
        <v>1.0052000000000001</v>
      </c>
      <c r="P237" s="107">
        <v>1.1399999999999999</v>
      </c>
      <c r="Q237" s="107">
        <v>1.2829999999999999</v>
      </c>
      <c r="R237" s="107">
        <v>1.4339999999999999</v>
      </c>
      <c r="S237" s="107">
        <v>1.5931999999999999</v>
      </c>
      <c r="T237" s="107">
        <v>1.7604</v>
      </c>
      <c r="U237" s="107">
        <v>1.9358</v>
      </c>
      <c r="V237" s="107">
        <v>2.1194000000000002</v>
      </c>
      <c r="W237" s="107">
        <v>2.3113000000000001</v>
      </c>
      <c r="X237" s="107">
        <v>2.5114000000000001</v>
      </c>
      <c r="Y237" s="107">
        <v>2.7198000000000002</v>
      </c>
      <c r="Z237" s="107">
        <v>2.9365999999999999</v>
      </c>
      <c r="AA237" s="107">
        <v>3.1617999999999999</v>
      </c>
      <c r="AB237" s="107">
        <v>3.3956</v>
      </c>
      <c r="AC237" s="107">
        <v>3.6379000000000001</v>
      </c>
      <c r="AD237" s="107">
        <v>3.8887999999999998</v>
      </c>
      <c r="AE237" s="107">
        <v>4.1483999999999996</v>
      </c>
      <c r="AF237" s="107">
        <v>4.4166999999999996</v>
      </c>
      <c r="AG237" s="107">
        <v>4.6939000000000002</v>
      </c>
      <c r="AH237" s="107">
        <v>4.9800000000000004</v>
      </c>
      <c r="AI237" s="107">
        <v>5.2751000000000001</v>
      </c>
      <c r="AJ237" s="107">
        <v>5.5792999999999999</v>
      </c>
      <c r="AK237" s="107">
        <v>5.8925999999999998</v>
      </c>
      <c r="AL237" s="107">
        <v>6.2150999999999996</v>
      </c>
      <c r="AM237" s="107">
        <v>6.5469999999999997</v>
      </c>
      <c r="AN237" s="107">
        <v>6.8883000000000001</v>
      </c>
      <c r="AO237" s="107">
        <v>7.2389999999999999</v>
      </c>
      <c r="AP237" s="107">
        <v>7.5994000000000002</v>
      </c>
      <c r="AQ237" s="107">
        <v>7.9695</v>
      </c>
      <c r="AR237" s="107">
        <v>8.3493999999999993</v>
      </c>
      <c r="AS237" s="107">
        <v>8.7391000000000005</v>
      </c>
      <c r="AT237" s="107">
        <v>9.1388999999999996</v>
      </c>
      <c r="AU237" s="107">
        <v>9.5487000000000002</v>
      </c>
      <c r="AV237" s="107">
        <v>9.9687999999999999</v>
      </c>
      <c r="AW237" s="107">
        <v>10.399100000000001</v>
      </c>
      <c r="AX237" s="107">
        <v>10.8399</v>
      </c>
      <c r="AY237" s="107">
        <v>11.2911</v>
      </c>
    </row>
    <row r="238" spans="1:51" ht="14.25" x14ac:dyDescent="0.15">
      <c r="A238" s="104" t="s">
        <v>40</v>
      </c>
      <c r="B238" s="105" t="s">
        <v>38</v>
      </c>
      <c r="C238" s="106" t="s">
        <v>65</v>
      </c>
      <c r="F238" s="107" t="s">
        <v>43</v>
      </c>
    </row>
    <row r="239" spans="1:51" ht="14.25" x14ac:dyDescent="0.15">
      <c r="A239" s="109" t="s">
        <v>46</v>
      </c>
      <c r="B239" s="105">
        <v>2</v>
      </c>
      <c r="C239" s="107">
        <v>4</v>
      </c>
      <c r="D239" s="107">
        <v>6</v>
      </c>
      <c r="E239" s="107">
        <v>8</v>
      </c>
      <c r="F239" s="107">
        <v>10</v>
      </c>
      <c r="G239" s="107">
        <v>12</v>
      </c>
      <c r="H239" s="107">
        <v>14</v>
      </c>
      <c r="I239" s="107">
        <v>16</v>
      </c>
      <c r="J239" s="107">
        <v>18</v>
      </c>
      <c r="K239" s="107">
        <v>20</v>
      </c>
      <c r="L239" s="107">
        <v>22</v>
      </c>
      <c r="M239" s="107">
        <v>24</v>
      </c>
      <c r="N239" s="107">
        <v>26</v>
      </c>
      <c r="O239" s="107">
        <v>28</v>
      </c>
      <c r="P239" s="107">
        <v>30</v>
      </c>
      <c r="Q239" s="107">
        <v>32</v>
      </c>
      <c r="R239" s="107">
        <v>34</v>
      </c>
      <c r="S239" s="107">
        <v>36</v>
      </c>
      <c r="T239" s="107">
        <v>38</v>
      </c>
      <c r="U239" s="107">
        <v>40</v>
      </c>
      <c r="V239" s="107">
        <v>42</v>
      </c>
      <c r="W239" s="107">
        <v>44</v>
      </c>
      <c r="X239" s="107">
        <v>46</v>
      </c>
      <c r="Y239" s="107">
        <v>48</v>
      </c>
      <c r="Z239" s="107">
        <v>50</v>
      </c>
      <c r="AA239" s="107">
        <v>52</v>
      </c>
      <c r="AB239" s="107">
        <v>54</v>
      </c>
      <c r="AC239" s="107">
        <v>56</v>
      </c>
      <c r="AD239" s="107">
        <v>58</v>
      </c>
      <c r="AE239" s="107">
        <v>60</v>
      </c>
      <c r="AF239" s="107">
        <v>62</v>
      </c>
      <c r="AG239" s="107">
        <v>64</v>
      </c>
      <c r="AH239" s="107">
        <v>66</v>
      </c>
      <c r="AI239" s="107">
        <v>68</v>
      </c>
      <c r="AJ239" s="107">
        <v>70</v>
      </c>
      <c r="AK239" s="107">
        <v>72</v>
      </c>
      <c r="AL239" s="107">
        <v>74</v>
      </c>
      <c r="AM239" s="107">
        <v>76</v>
      </c>
      <c r="AN239" s="107">
        <v>78</v>
      </c>
      <c r="AO239" s="107">
        <v>80</v>
      </c>
      <c r="AP239" s="107">
        <v>82</v>
      </c>
      <c r="AQ239" s="107">
        <v>84</v>
      </c>
      <c r="AR239" s="107">
        <v>86</v>
      </c>
      <c r="AS239" s="107">
        <v>88</v>
      </c>
      <c r="AT239" s="107">
        <v>90</v>
      </c>
      <c r="AU239" s="107">
        <v>92</v>
      </c>
      <c r="AV239" s="107">
        <v>94</v>
      </c>
      <c r="AW239" s="107">
        <v>96</v>
      </c>
      <c r="AX239" s="107">
        <v>98</v>
      </c>
      <c r="AY239" s="107">
        <v>100</v>
      </c>
    </row>
    <row r="240" spans="1:51" x14ac:dyDescent="0.15">
      <c r="A240" s="107">
        <v>2</v>
      </c>
    </row>
    <row r="241" spans="1:51" x14ac:dyDescent="0.15">
      <c r="A241" s="107">
        <v>3</v>
      </c>
    </row>
    <row r="242" spans="1:51" x14ac:dyDescent="0.15">
      <c r="A242" s="107">
        <v>4</v>
      </c>
    </row>
    <row r="243" spans="1:51" x14ac:dyDescent="0.15">
      <c r="A243" s="107">
        <v>5</v>
      </c>
      <c r="D243" s="107">
        <v>8.0999999999999996E-3</v>
      </c>
      <c r="E243" s="107">
        <v>1.35E-2</v>
      </c>
      <c r="F243" s="107">
        <v>2.0199999999999999E-2</v>
      </c>
      <c r="G243" s="107">
        <v>2.8000000000000001E-2</v>
      </c>
      <c r="H243" s="107">
        <v>3.6999999999999998E-2</v>
      </c>
      <c r="I243" s="107">
        <v>4.7100000000000003E-2</v>
      </c>
      <c r="J243" s="107">
        <v>5.8400000000000001E-2</v>
      </c>
      <c r="K243" s="107">
        <v>7.0699999999999999E-2</v>
      </c>
      <c r="L243" s="107">
        <v>8.4099999999999994E-2</v>
      </c>
      <c r="M243" s="107">
        <v>9.8699999999999996E-2</v>
      </c>
      <c r="N243" s="107">
        <v>0.1143</v>
      </c>
      <c r="O243" s="107">
        <v>0.13100000000000001</v>
      </c>
      <c r="P243" s="107">
        <v>0.1487</v>
      </c>
      <c r="Q243" s="107">
        <v>0.1676</v>
      </c>
      <c r="R243" s="107">
        <v>0.18759999999999999</v>
      </c>
      <c r="S243" s="107">
        <v>0.2087</v>
      </c>
      <c r="T243" s="107">
        <v>0.23080000000000001</v>
      </c>
      <c r="U243" s="107">
        <v>0.25409999999999999</v>
      </c>
      <c r="V243" s="107">
        <v>0.27850000000000003</v>
      </c>
      <c r="W243" s="107">
        <v>0.30399999999999999</v>
      </c>
      <c r="X243" s="107">
        <v>0.3306</v>
      </c>
      <c r="Y243" s="107">
        <v>0.3584</v>
      </c>
      <c r="Z243" s="107">
        <v>0.38729999999999998</v>
      </c>
      <c r="AA243" s="107">
        <v>0.4173</v>
      </c>
      <c r="AB243" s="107">
        <v>0.44850000000000001</v>
      </c>
      <c r="AC243" s="107">
        <v>0.48089999999999999</v>
      </c>
      <c r="AD243" s="107">
        <v>0.51449999999999996</v>
      </c>
      <c r="AE243" s="107">
        <v>0.54920000000000002</v>
      </c>
      <c r="AF243" s="107">
        <v>0.58520000000000005</v>
      </c>
      <c r="AG243" s="107">
        <v>0.62239999999999995</v>
      </c>
      <c r="AH243" s="107">
        <v>0.66080000000000005</v>
      </c>
      <c r="AI243" s="107">
        <v>0.70040000000000002</v>
      </c>
      <c r="AJ243" s="107">
        <v>0.74129999999999996</v>
      </c>
      <c r="AK243" s="107">
        <v>0.78339999999999999</v>
      </c>
      <c r="AL243" s="107">
        <v>0.82679999999999998</v>
      </c>
      <c r="AM243" s="107">
        <v>0.87160000000000004</v>
      </c>
      <c r="AN243" s="107">
        <v>0.91759999999999997</v>
      </c>
      <c r="AO243" s="107">
        <v>0.96489999999999998</v>
      </c>
      <c r="AP243" s="107">
        <v>1.0136000000000001</v>
      </c>
      <c r="AQ243" s="107">
        <v>1.0636000000000001</v>
      </c>
      <c r="AR243" s="107">
        <v>1.115</v>
      </c>
      <c r="AS243" s="107">
        <v>1.1677</v>
      </c>
      <c r="AT243" s="107">
        <v>1.2219</v>
      </c>
      <c r="AU243" s="107">
        <v>1.2774000000000001</v>
      </c>
      <c r="AV243" s="107">
        <v>1.3344</v>
      </c>
      <c r="AW243" s="107">
        <v>1.3929</v>
      </c>
      <c r="AX243" s="107">
        <v>1.4528000000000001</v>
      </c>
      <c r="AY243" s="107">
        <v>1.5141</v>
      </c>
    </row>
    <row r="244" spans="1:51" x14ac:dyDescent="0.15">
      <c r="A244" s="107">
        <v>6</v>
      </c>
      <c r="D244" s="107">
        <v>9.7000000000000003E-3</v>
      </c>
      <c r="E244" s="107">
        <v>1.6299999999999999E-2</v>
      </c>
      <c r="F244" s="107">
        <v>2.4299999999999999E-2</v>
      </c>
      <c r="G244" s="107">
        <v>3.3700000000000001E-2</v>
      </c>
      <c r="H244" s="107">
        <v>4.4499999999999998E-2</v>
      </c>
      <c r="I244" s="107">
        <v>5.67E-2</v>
      </c>
      <c r="J244" s="107">
        <v>7.0199999999999999E-2</v>
      </c>
      <c r="K244" s="107">
        <v>8.5000000000000006E-2</v>
      </c>
      <c r="L244" s="107">
        <v>0.1011</v>
      </c>
      <c r="M244" s="107">
        <v>0.11849999999999999</v>
      </c>
      <c r="N244" s="107">
        <v>0.13730000000000001</v>
      </c>
      <c r="O244" s="107">
        <v>0.1573</v>
      </c>
      <c r="P244" s="107">
        <v>0.17860000000000001</v>
      </c>
      <c r="Q244" s="107">
        <v>0.20119999999999999</v>
      </c>
      <c r="R244" s="107">
        <v>0.22520000000000001</v>
      </c>
      <c r="S244" s="107">
        <v>0.25040000000000001</v>
      </c>
      <c r="T244" s="107">
        <v>0.27700000000000002</v>
      </c>
      <c r="U244" s="107">
        <v>0.30480000000000002</v>
      </c>
      <c r="V244" s="107">
        <v>0.33400000000000002</v>
      </c>
      <c r="W244" s="107">
        <v>0.36449999999999999</v>
      </c>
      <c r="X244" s="107">
        <v>0.39629999999999999</v>
      </c>
      <c r="Y244" s="107">
        <v>0.42949999999999999</v>
      </c>
      <c r="Z244" s="107">
        <v>0.46400000000000002</v>
      </c>
      <c r="AA244" s="107">
        <v>0.49990000000000001</v>
      </c>
      <c r="AB244" s="107">
        <v>0.53720000000000001</v>
      </c>
      <c r="AC244" s="107">
        <v>0.57579999999999998</v>
      </c>
      <c r="AD244" s="107">
        <v>0.6159</v>
      </c>
      <c r="AE244" s="107">
        <v>0.6573</v>
      </c>
      <c r="AF244" s="107">
        <v>0.70020000000000004</v>
      </c>
      <c r="AG244" s="107">
        <v>0.74450000000000005</v>
      </c>
      <c r="AH244" s="107">
        <v>0.79020000000000001</v>
      </c>
      <c r="AI244" s="107">
        <v>0.83730000000000004</v>
      </c>
      <c r="AJ244" s="107">
        <v>0.88600000000000001</v>
      </c>
      <c r="AK244" s="107">
        <v>0.93610000000000004</v>
      </c>
      <c r="AL244" s="107">
        <v>0.98770000000000002</v>
      </c>
      <c r="AM244" s="107">
        <v>1.0407999999999999</v>
      </c>
      <c r="AN244" s="107">
        <v>1.0953999999999999</v>
      </c>
      <c r="AO244" s="107">
        <v>1.1516</v>
      </c>
      <c r="AP244" s="107">
        <v>1.2093</v>
      </c>
      <c r="AQ244" s="107">
        <v>1.2685999999999999</v>
      </c>
      <c r="AR244" s="107">
        <v>1.3293999999999999</v>
      </c>
      <c r="AS244" s="107">
        <v>1.3918999999999999</v>
      </c>
      <c r="AT244" s="107">
        <v>1.4559</v>
      </c>
      <c r="AU244" s="107">
        <v>1.5217000000000001</v>
      </c>
      <c r="AV244" s="107">
        <v>1.589</v>
      </c>
      <c r="AW244" s="107">
        <v>1.6579999999999999</v>
      </c>
      <c r="AX244" s="107">
        <v>1.7286999999999999</v>
      </c>
      <c r="AY244" s="107">
        <v>1.8010999999999999</v>
      </c>
    </row>
    <row r="245" spans="1:51" x14ac:dyDescent="0.15">
      <c r="A245" s="107">
        <v>7</v>
      </c>
      <c r="D245" s="107">
        <v>1.14E-2</v>
      </c>
      <c r="E245" s="107">
        <v>1.9E-2</v>
      </c>
      <c r="F245" s="107">
        <v>2.8400000000000002E-2</v>
      </c>
      <c r="G245" s="107">
        <v>3.9399999999999998E-2</v>
      </c>
      <c r="H245" s="107">
        <v>5.1999999999999998E-2</v>
      </c>
      <c r="I245" s="107">
        <v>6.6199999999999995E-2</v>
      </c>
      <c r="J245" s="107">
        <v>8.1900000000000001E-2</v>
      </c>
      <c r="K245" s="107">
        <v>9.9199999999999997E-2</v>
      </c>
      <c r="L245" s="107">
        <v>0.11799999999999999</v>
      </c>
      <c r="M245" s="107">
        <v>0.1384</v>
      </c>
      <c r="N245" s="107">
        <v>0.16020000000000001</v>
      </c>
      <c r="O245" s="107">
        <v>0.18360000000000001</v>
      </c>
      <c r="P245" s="107">
        <v>0.20849999999999999</v>
      </c>
      <c r="Q245" s="107">
        <v>0.2349</v>
      </c>
      <c r="R245" s="107">
        <v>0.26269999999999999</v>
      </c>
      <c r="S245" s="107">
        <v>0.29210000000000003</v>
      </c>
      <c r="T245" s="107">
        <v>0.3231</v>
      </c>
      <c r="U245" s="107">
        <v>0.35549999999999998</v>
      </c>
      <c r="V245" s="107">
        <v>0.38950000000000001</v>
      </c>
      <c r="W245" s="107">
        <v>0.42499999999999999</v>
      </c>
      <c r="X245" s="107">
        <v>0.46210000000000001</v>
      </c>
      <c r="Y245" s="107">
        <v>0.50070000000000003</v>
      </c>
      <c r="Z245" s="107">
        <v>0.54090000000000005</v>
      </c>
      <c r="AA245" s="107">
        <v>0.58260000000000001</v>
      </c>
      <c r="AB245" s="107">
        <v>0.62590000000000001</v>
      </c>
      <c r="AC245" s="107">
        <v>0.67090000000000005</v>
      </c>
      <c r="AD245" s="107">
        <v>0.71740000000000004</v>
      </c>
      <c r="AE245" s="107">
        <v>0.76549999999999996</v>
      </c>
      <c r="AF245" s="107">
        <v>0.81530000000000002</v>
      </c>
      <c r="AG245" s="107">
        <v>0.86670000000000003</v>
      </c>
      <c r="AH245" s="107">
        <v>0.91979999999999995</v>
      </c>
      <c r="AI245" s="107">
        <v>0.97450000000000003</v>
      </c>
      <c r="AJ245" s="107">
        <v>1.0308999999999999</v>
      </c>
      <c r="AK245" s="107">
        <v>1.089</v>
      </c>
      <c r="AL245" s="107">
        <v>1.1489</v>
      </c>
      <c r="AM245" s="107">
        <v>1.2103999999999999</v>
      </c>
      <c r="AN245" s="107">
        <v>1.2737000000000001</v>
      </c>
      <c r="AO245" s="107">
        <v>1.3387</v>
      </c>
      <c r="AP245" s="107">
        <v>1.4055</v>
      </c>
      <c r="AQ245" s="107">
        <v>1.4742</v>
      </c>
      <c r="AR245" s="107">
        <v>1.5446</v>
      </c>
      <c r="AS245" s="107">
        <v>1.6168</v>
      </c>
      <c r="AT245" s="107">
        <v>1.6909000000000001</v>
      </c>
      <c r="AU245" s="107">
        <v>1.7667999999999999</v>
      </c>
      <c r="AV245" s="107">
        <v>1.8446</v>
      </c>
      <c r="AW245" s="107">
        <v>1.9244000000000001</v>
      </c>
      <c r="AX245" s="107">
        <v>2.0059999999999998</v>
      </c>
      <c r="AY245" s="107">
        <v>2.0895000000000001</v>
      </c>
    </row>
    <row r="246" spans="1:51" x14ac:dyDescent="0.15">
      <c r="A246" s="107">
        <v>8</v>
      </c>
      <c r="D246" s="107">
        <v>1.2999999999999999E-2</v>
      </c>
      <c r="E246" s="107">
        <v>2.18E-2</v>
      </c>
      <c r="F246" s="107">
        <v>3.2500000000000001E-2</v>
      </c>
      <c r="G246" s="107">
        <v>4.4999999999999998E-2</v>
      </c>
      <c r="H246" s="107">
        <v>5.9499999999999997E-2</v>
      </c>
      <c r="I246" s="107">
        <v>7.5700000000000003E-2</v>
      </c>
      <c r="J246" s="107">
        <v>9.3700000000000006E-2</v>
      </c>
      <c r="K246" s="107">
        <v>0.1135</v>
      </c>
      <c r="L246" s="107">
        <v>0.13500000000000001</v>
      </c>
      <c r="M246" s="107">
        <v>0.15820000000000001</v>
      </c>
      <c r="N246" s="107">
        <v>0.1832</v>
      </c>
      <c r="O246" s="107">
        <v>0.2099</v>
      </c>
      <c r="P246" s="107">
        <v>0.23830000000000001</v>
      </c>
      <c r="Q246" s="107">
        <v>0.26840000000000003</v>
      </c>
      <c r="R246" s="107">
        <v>0.30030000000000001</v>
      </c>
      <c r="S246" s="107">
        <v>0.33389999999999997</v>
      </c>
      <c r="T246" s="107">
        <v>0.36919999999999997</v>
      </c>
      <c r="U246" s="107">
        <v>0.40620000000000001</v>
      </c>
      <c r="V246" s="107">
        <v>0.44500000000000001</v>
      </c>
      <c r="W246" s="107">
        <v>0.48549999999999999</v>
      </c>
      <c r="X246" s="107">
        <v>0.52780000000000005</v>
      </c>
      <c r="Y246" s="107">
        <v>0.57189999999999996</v>
      </c>
      <c r="Z246" s="107">
        <v>0.61770000000000003</v>
      </c>
      <c r="AA246" s="107">
        <v>0.6653</v>
      </c>
      <c r="AB246" s="107">
        <v>0.7147</v>
      </c>
      <c r="AC246" s="107">
        <v>0.76590000000000003</v>
      </c>
      <c r="AD246" s="107">
        <v>0.81889999999999996</v>
      </c>
      <c r="AE246" s="107">
        <v>0.87380000000000002</v>
      </c>
      <c r="AF246" s="107">
        <v>0.93049999999999999</v>
      </c>
      <c r="AG246" s="107">
        <v>0.98899999999999999</v>
      </c>
      <c r="AH246" s="107">
        <v>1.0495000000000001</v>
      </c>
      <c r="AI246" s="107">
        <v>1.1117999999999999</v>
      </c>
      <c r="AJ246" s="107">
        <v>1.1759999999999999</v>
      </c>
      <c r="AK246" s="107">
        <v>1.2421</v>
      </c>
      <c r="AL246" s="107">
        <v>1.3102</v>
      </c>
      <c r="AM246" s="107">
        <v>1.3802000000000001</v>
      </c>
      <c r="AN246" s="107">
        <v>1.4521999999999999</v>
      </c>
      <c r="AO246" s="107">
        <v>1.5262</v>
      </c>
      <c r="AP246" s="107">
        <v>1.6021000000000001</v>
      </c>
      <c r="AQ246" s="107">
        <v>1.6800999999999999</v>
      </c>
      <c r="AR246" s="107">
        <v>1.7601</v>
      </c>
      <c r="AS246" s="107">
        <v>1.8422000000000001</v>
      </c>
      <c r="AT246" s="107">
        <v>1.9262999999999999</v>
      </c>
      <c r="AU246" s="107">
        <v>2.0125000000000002</v>
      </c>
      <c r="AV246" s="107">
        <v>2.1009000000000002</v>
      </c>
      <c r="AW246" s="107">
        <v>2.1913</v>
      </c>
      <c r="AX246" s="107">
        <v>2.2839999999999998</v>
      </c>
      <c r="AY246" s="107">
        <v>2.3786999999999998</v>
      </c>
    </row>
    <row r="247" spans="1:51" x14ac:dyDescent="0.15">
      <c r="A247" s="107">
        <v>9</v>
      </c>
      <c r="D247" s="107">
        <v>1.46E-2</v>
      </c>
      <c r="E247" s="107">
        <v>2.4500000000000001E-2</v>
      </c>
      <c r="F247" s="107">
        <v>3.6499999999999998E-2</v>
      </c>
      <c r="G247" s="107">
        <v>5.0700000000000002E-2</v>
      </c>
      <c r="H247" s="107">
        <v>6.6900000000000001E-2</v>
      </c>
      <c r="I247" s="107">
        <v>8.5199999999999998E-2</v>
      </c>
      <c r="J247" s="107">
        <v>0.1055</v>
      </c>
      <c r="K247" s="107">
        <v>0.12770000000000001</v>
      </c>
      <c r="L247" s="107">
        <v>0.15190000000000001</v>
      </c>
      <c r="M247" s="107">
        <v>0.17810000000000001</v>
      </c>
      <c r="N247" s="107">
        <v>0.20610000000000001</v>
      </c>
      <c r="O247" s="107">
        <v>0.23619999999999999</v>
      </c>
      <c r="P247" s="107">
        <v>0.2681</v>
      </c>
      <c r="Q247" s="107">
        <v>0.30199999999999999</v>
      </c>
      <c r="R247" s="107">
        <v>0.33779999999999999</v>
      </c>
      <c r="S247" s="107">
        <v>0.37559999999999999</v>
      </c>
      <c r="T247" s="107">
        <v>0.4153</v>
      </c>
      <c r="U247" s="107">
        <v>0.45689999999999997</v>
      </c>
      <c r="V247" s="107">
        <v>0.50049999999999994</v>
      </c>
      <c r="W247" s="107">
        <v>0.54600000000000004</v>
      </c>
      <c r="X247" s="107">
        <v>0.59350000000000003</v>
      </c>
      <c r="Y247" s="107">
        <v>0.64300000000000002</v>
      </c>
      <c r="Z247" s="107">
        <v>0.69450000000000001</v>
      </c>
      <c r="AA247" s="107">
        <v>0.74790000000000001</v>
      </c>
      <c r="AB247" s="107">
        <v>0.8034</v>
      </c>
      <c r="AC247" s="107">
        <v>0.8609</v>
      </c>
      <c r="AD247" s="107">
        <v>0.92049999999999998</v>
      </c>
      <c r="AE247" s="107">
        <v>0.98199999999999998</v>
      </c>
      <c r="AF247" s="107">
        <v>1.0457000000000001</v>
      </c>
      <c r="AG247" s="107">
        <v>1.1113999999999999</v>
      </c>
      <c r="AH247" s="107">
        <v>1.1792</v>
      </c>
      <c r="AI247" s="107">
        <v>1.2491000000000001</v>
      </c>
      <c r="AJ247" s="107">
        <v>1.3210999999999999</v>
      </c>
      <c r="AK247" s="107">
        <v>1.3953</v>
      </c>
      <c r="AL247" s="107">
        <v>1.4716</v>
      </c>
      <c r="AM247" s="107">
        <v>1.5501</v>
      </c>
      <c r="AN247" s="107">
        <v>1.6308</v>
      </c>
      <c r="AO247" s="107">
        <v>1.7137</v>
      </c>
      <c r="AP247" s="107">
        <v>1.7988999999999999</v>
      </c>
      <c r="AQ247" s="107">
        <v>1.8862000000000001</v>
      </c>
      <c r="AR247" s="107">
        <v>1.9759</v>
      </c>
      <c r="AS247" s="107">
        <v>2.0678000000000001</v>
      </c>
      <c r="AT247" s="107">
        <v>2.1619999999999999</v>
      </c>
      <c r="AU247" s="107">
        <v>2.2585999999999999</v>
      </c>
      <c r="AV247" s="107">
        <v>2.3574999999999999</v>
      </c>
      <c r="AW247" s="107">
        <v>2.4586999999999999</v>
      </c>
      <c r="AX247" s="107">
        <v>2.5623999999999998</v>
      </c>
      <c r="AY247" s="107">
        <v>2.6684000000000001</v>
      </c>
    </row>
    <row r="248" spans="1:51" x14ac:dyDescent="0.15">
      <c r="A248" s="107">
        <v>10</v>
      </c>
      <c r="D248" s="107">
        <v>1.6299999999999999E-2</v>
      </c>
      <c r="E248" s="107">
        <v>2.7199999999999998E-2</v>
      </c>
      <c r="F248" s="107">
        <v>4.0599999999999997E-2</v>
      </c>
      <c r="G248" s="107">
        <v>5.6399999999999999E-2</v>
      </c>
      <c r="H248" s="107">
        <v>7.4399999999999994E-2</v>
      </c>
      <c r="I248" s="107">
        <v>9.4700000000000006E-2</v>
      </c>
      <c r="J248" s="107">
        <v>0.1172</v>
      </c>
      <c r="K248" s="107">
        <v>0.1419</v>
      </c>
      <c r="L248" s="107">
        <v>0.16880000000000001</v>
      </c>
      <c r="M248" s="107">
        <v>0.19789999999999999</v>
      </c>
      <c r="N248" s="107">
        <v>0.2291</v>
      </c>
      <c r="O248" s="107">
        <v>0.26240000000000002</v>
      </c>
      <c r="P248" s="107">
        <v>0.2979</v>
      </c>
      <c r="Q248" s="107">
        <v>0.33560000000000001</v>
      </c>
      <c r="R248" s="107">
        <v>0.37530000000000002</v>
      </c>
      <c r="S248" s="107">
        <v>0.4173</v>
      </c>
      <c r="T248" s="107">
        <v>0.46129999999999999</v>
      </c>
      <c r="U248" s="107">
        <v>0.50749999999999995</v>
      </c>
      <c r="V248" s="107">
        <v>0.55589999999999995</v>
      </c>
      <c r="W248" s="107">
        <v>0.60650000000000004</v>
      </c>
      <c r="X248" s="107">
        <v>0.65920000000000001</v>
      </c>
      <c r="Y248" s="107">
        <v>0.71409999999999996</v>
      </c>
      <c r="Z248" s="107">
        <v>0.77129999999999999</v>
      </c>
      <c r="AA248" s="107">
        <v>0.8306</v>
      </c>
      <c r="AB248" s="107">
        <v>0.8921</v>
      </c>
      <c r="AC248" s="107">
        <v>0.95589999999999997</v>
      </c>
      <c r="AD248" s="107">
        <v>1.022</v>
      </c>
      <c r="AE248" s="107">
        <v>1.0903</v>
      </c>
      <c r="AF248" s="107">
        <v>1.1609</v>
      </c>
      <c r="AG248" s="107">
        <v>1.2337</v>
      </c>
      <c r="AH248" s="107">
        <v>1.3089</v>
      </c>
      <c r="AI248" s="107">
        <v>1.3864000000000001</v>
      </c>
      <c r="AJ248" s="107">
        <v>1.4662999999999999</v>
      </c>
      <c r="AK248" s="107">
        <v>1.5485</v>
      </c>
      <c r="AL248" s="107">
        <v>1.6331</v>
      </c>
      <c r="AM248" s="107">
        <v>1.7201</v>
      </c>
      <c r="AN248" s="107">
        <v>1.8095000000000001</v>
      </c>
      <c r="AO248" s="107">
        <v>1.9013</v>
      </c>
      <c r="AP248" s="107">
        <v>1.9956</v>
      </c>
      <c r="AQ248" s="107">
        <v>2.0924</v>
      </c>
      <c r="AR248" s="107">
        <v>2.1917</v>
      </c>
      <c r="AS248" s="107">
        <v>2.2934999999999999</v>
      </c>
      <c r="AT248" s="107">
        <v>2.3978000000000002</v>
      </c>
      <c r="AU248" s="107">
        <v>2.5047000000000001</v>
      </c>
      <c r="AV248" s="107">
        <v>2.6141999999999999</v>
      </c>
      <c r="AW248" s="107">
        <v>2.7262</v>
      </c>
      <c r="AX248" s="107">
        <v>2.8409</v>
      </c>
      <c r="AY248" s="107">
        <v>2.9582999999999999</v>
      </c>
    </row>
    <row r="249" spans="1:51" x14ac:dyDescent="0.15">
      <c r="A249" s="107">
        <v>11</v>
      </c>
      <c r="D249" s="107">
        <v>1.7899999999999999E-2</v>
      </c>
      <c r="E249" s="107">
        <v>0.03</v>
      </c>
      <c r="F249" s="107">
        <v>4.4699999999999997E-2</v>
      </c>
      <c r="G249" s="107">
        <v>6.2E-2</v>
      </c>
      <c r="H249" s="107">
        <v>8.1900000000000001E-2</v>
      </c>
      <c r="I249" s="107">
        <v>0.1042</v>
      </c>
      <c r="J249" s="107">
        <v>0.129</v>
      </c>
      <c r="K249" s="107">
        <v>0.15620000000000001</v>
      </c>
      <c r="L249" s="107">
        <v>0.1857</v>
      </c>
      <c r="M249" s="107">
        <v>0.2177</v>
      </c>
      <c r="N249" s="107">
        <v>0.252</v>
      </c>
      <c r="O249" s="107">
        <v>0.28870000000000001</v>
      </c>
      <c r="P249" s="107">
        <v>0.32769999999999999</v>
      </c>
      <c r="Q249" s="107">
        <v>0.36909999999999998</v>
      </c>
      <c r="R249" s="107">
        <v>0.4128</v>
      </c>
      <c r="S249" s="107">
        <v>0.45889999999999997</v>
      </c>
      <c r="T249" s="107">
        <v>0.50739999999999996</v>
      </c>
      <c r="U249" s="107">
        <v>0.55820000000000003</v>
      </c>
      <c r="V249" s="107">
        <v>0.61140000000000005</v>
      </c>
      <c r="W249" s="107">
        <v>0.66700000000000004</v>
      </c>
      <c r="X249" s="107">
        <v>0.72489999999999999</v>
      </c>
      <c r="Y249" s="107">
        <v>0.7853</v>
      </c>
      <c r="Z249" s="107">
        <v>0.84799999999999998</v>
      </c>
      <c r="AA249" s="107">
        <v>0.91320000000000001</v>
      </c>
      <c r="AB249" s="107">
        <v>0.98089999999999999</v>
      </c>
      <c r="AC249" s="107">
        <v>1.0509999999999999</v>
      </c>
      <c r="AD249" s="107">
        <v>1.1234999999999999</v>
      </c>
      <c r="AE249" s="107">
        <v>1.1984999999999999</v>
      </c>
      <c r="AF249" s="107">
        <v>1.2761</v>
      </c>
      <c r="AG249" s="107">
        <v>1.3561000000000001</v>
      </c>
      <c r="AH249" s="107">
        <v>1.4387000000000001</v>
      </c>
      <c r="AI249" s="107">
        <v>1.5238</v>
      </c>
      <c r="AJ249" s="107">
        <v>1.6114999999999999</v>
      </c>
      <c r="AK249" s="107">
        <v>1.7017</v>
      </c>
      <c r="AL249" s="107">
        <v>1.7946</v>
      </c>
      <c r="AM249" s="107">
        <v>1.8900999999999999</v>
      </c>
      <c r="AN249" s="107">
        <v>1.9882</v>
      </c>
      <c r="AO249" s="107">
        <v>2.089</v>
      </c>
      <c r="AP249" s="107">
        <v>2.1924999999999999</v>
      </c>
      <c r="AQ249" s="107">
        <v>2.2987000000000002</v>
      </c>
      <c r="AR249" s="107">
        <v>2.4077000000000002</v>
      </c>
      <c r="AS249" s="107">
        <v>2.5192999999999999</v>
      </c>
      <c r="AT249" s="107">
        <v>2.6337999999999999</v>
      </c>
      <c r="AU249" s="107">
        <v>2.7509999999999999</v>
      </c>
      <c r="AV249" s="107">
        <v>2.8711000000000002</v>
      </c>
      <c r="AW249" s="107">
        <v>2.9940000000000002</v>
      </c>
      <c r="AX249" s="107">
        <v>3.1198000000000001</v>
      </c>
      <c r="AY249" s="107">
        <v>3.2484999999999999</v>
      </c>
    </row>
    <row r="250" spans="1:51" x14ac:dyDescent="0.15">
      <c r="A250" s="107">
        <v>12</v>
      </c>
      <c r="D250" s="107">
        <v>1.95E-2</v>
      </c>
      <c r="E250" s="107">
        <v>3.27E-2</v>
      </c>
      <c r="F250" s="107">
        <v>4.8800000000000003E-2</v>
      </c>
      <c r="G250" s="107">
        <v>6.7699999999999996E-2</v>
      </c>
      <c r="H250" s="107">
        <v>8.9300000000000004E-2</v>
      </c>
      <c r="I250" s="107">
        <v>0.1137</v>
      </c>
      <c r="J250" s="107">
        <v>0.14069999999999999</v>
      </c>
      <c r="K250" s="107">
        <v>0.1704</v>
      </c>
      <c r="L250" s="107">
        <v>0.2026</v>
      </c>
      <c r="M250" s="107">
        <v>0.23749999999999999</v>
      </c>
      <c r="N250" s="107">
        <v>0.27489999999999998</v>
      </c>
      <c r="O250" s="107">
        <v>0.31490000000000001</v>
      </c>
      <c r="P250" s="107">
        <v>0.35749999999999998</v>
      </c>
      <c r="Q250" s="107">
        <v>0.40260000000000001</v>
      </c>
      <c r="R250" s="107">
        <v>0.45029999999999998</v>
      </c>
      <c r="S250" s="107">
        <v>0.50060000000000004</v>
      </c>
      <c r="T250" s="107">
        <v>0.5534</v>
      </c>
      <c r="U250" s="107">
        <v>0.60880000000000001</v>
      </c>
      <c r="V250" s="107">
        <v>0.66679999999999995</v>
      </c>
      <c r="W250" s="107">
        <v>0.72740000000000005</v>
      </c>
      <c r="X250" s="107">
        <v>0.79059999999999997</v>
      </c>
      <c r="Y250" s="107">
        <v>0.85640000000000005</v>
      </c>
      <c r="Z250" s="107">
        <v>0.92479999999999996</v>
      </c>
      <c r="AA250" s="107">
        <v>0.99590000000000001</v>
      </c>
      <c r="AB250" s="107">
        <v>1.0696000000000001</v>
      </c>
      <c r="AC250" s="107">
        <v>1.1459999999999999</v>
      </c>
      <c r="AD250" s="107">
        <v>1.2250000000000001</v>
      </c>
      <c r="AE250" s="107">
        <v>1.3068</v>
      </c>
      <c r="AF250" s="107">
        <v>1.3913</v>
      </c>
      <c r="AG250" s="107">
        <v>1.4784999999999999</v>
      </c>
      <c r="AH250" s="107">
        <v>1.5684</v>
      </c>
      <c r="AI250" s="107">
        <v>1.6611</v>
      </c>
      <c r="AJ250" s="107">
        <v>1.7566999999999999</v>
      </c>
      <c r="AK250" s="107">
        <v>1.855</v>
      </c>
      <c r="AL250" s="107">
        <v>1.9560999999999999</v>
      </c>
      <c r="AM250" s="107">
        <v>2.0600999999999998</v>
      </c>
      <c r="AN250" s="107">
        <v>2.1669999999999998</v>
      </c>
      <c r="AO250" s="107">
        <v>2.2768000000000002</v>
      </c>
      <c r="AP250" s="107">
        <v>2.3895</v>
      </c>
      <c r="AQ250" s="107">
        <v>2.5051000000000001</v>
      </c>
      <c r="AR250" s="107">
        <v>2.6236999999999999</v>
      </c>
      <c r="AS250" s="107">
        <v>2.7452000000000001</v>
      </c>
      <c r="AT250" s="107">
        <v>2.8698000000000001</v>
      </c>
      <c r="AU250" s="107">
        <v>2.9973999999999998</v>
      </c>
      <c r="AV250" s="107">
        <v>3.1280999999999999</v>
      </c>
      <c r="AW250" s="107">
        <v>3.2618999999999998</v>
      </c>
      <c r="AX250" s="107">
        <v>3.3986999999999998</v>
      </c>
      <c r="AY250" s="107">
        <v>3.5387</v>
      </c>
    </row>
    <row r="251" spans="1:51" x14ac:dyDescent="0.15">
      <c r="A251" s="107">
        <v>13</v>
      </c>
      <c r="D251" s="107">
        <v>2.12E-2</v>
      </c>
      <c r="E251" s="107">
        <v>3.5400000000000001E-2</v>
      </c>
      <c r="F251" s="107">
        <v>5.28E-2</v>
      </c>
      <c r="G251" s="107">
        <v>7.3300000000000004E-2</v>
      </c>
      <c r="H251" s="107">
        <v>9.6799999999999997E-2</v>
      </c>
      <c r="I251" s="107">
        <v>0.1232</v>
      </c>
      <c r="J251" s="107">
        <v>0.1525</v>
      </c>
      <c r="K251" s="107">
        <v>0.18459999999999999</v>
      </c>
      <c r="L251" s="107">
        <v>0.2195</v>
      </c>
      <c r="M251" s="107">
        <v>0.25729999999999997</v>
      </c>
      <c r="N251" s="107">
        <v>0.29780000000000001</v>
      </c>
      <c r="O251" s="107">
        <v>0.3412</v>
      </c>
      <c r="P251" s="107">
        <v>0.38729999999999998</v>
      </c>
      <c r="Q251" s="107">
        <v>0.43619999999999998</v>
      </c>
      <c r="R251" s="107">
        <v>0.48780000000000001</v>
      </c>
      <c r="S251" s="107">
        <v>0.54220000000000002</v>
      </c>
      <c r="T251" s="107">
        <v>0.59950000000000003</v>
      </c>
      <c r="U251" s="107">
        <v>0.65949999999999998</v>
      </c>
      <c r="V251" s="107">
        <v>0.72219999999999995</v>
      </c>
      <c r="W251" s="107">
        <v>0.78779999999999994</v>
      </c>
      <c r="X251" s="107">
        <v>0.85629999999999995</v>
      </c>
      <c r="Y251" s="107">
        <v>0.92749999999999999</v>
      </c>
      <c r="Z251" s="107">
        <v>1.0016</v>
      </c>
      <c r="AA251" s="107">
        <v>1.0785</v>
      </c>
      <c r="AB251" s="107">
        <v>1.1583000000000001</v>
      </c>
      <c r="AC251" s="107">
        <v>1.2410000000000001</v>
      </c>
      <c r="AD251" s="107">
        <v>1.3265</v>
      </c>
      <c r="AE251" s="107">
        <v>1.415</v>
      </c>
      <c r="AF251" s="107">
        <v>1.5064</v>
      </c>
      <c r="AG251" s="107">
        <v>1.6008</v>
      </c>
      <c r="AH251" s="107">
        <v>1.6981999999999999</v>
      </c>
      <c r="AI251" s="107">
        <v>1.7985</v>
      </c>
      <c r="AJ251" s="107">
        <v>1.9017999999999999</v>
      </c>
      <c r="AK251" s="107">
        <v>2.0082</v>
      </c>
      <c r="AL251" s="107">
        <v>2.1177000000000001</v>
      </c>
      <c r="AM251" s="107">
        <v>2.2302</v>
      </c>
      <c r="AN251" s="107">
        <v>2.3458000000000001</v>
      </c>
      <c r="AO251" s="107">
        <v>2.4645000000000001</v>
      </c>
      <c r="AP251" s="107">
        <v>2.5863999999999998</v>
      </c>
      <c r="AQ251" s="107">
        <v>2.7115</v>
      </c>
      <c r="AR251" s="107">
        <v>2.8397000000000001</v>
      </c>
      <c r="AS251" s="107">
        <v>2.9712000000000001</v>
      </c>
      <c r="AT251" s="107">
        <v>3.1059000000000001</v>
      </c>
      <c r="AU251" s="107">
        <v>3.2439</v>
      </c>
      <c r="AV251" s="107">
        <v>3.3852000000000002</v>
      </c>
      <c r="AW251" s="107">
        <v>3.5297999999999998</v>
      </c>
      <c r="AX251" s="107">
        <v>3.6778</v>
      </c>
      <c r="AY251" s="107">
        <v>3.8290999999999999</v>
      </c>
    </row>
    <row r="252" spans="1:51" x14ac:dyDescent="0.15">
      <c r="A252" s="107">
        <v>14</v>
      </c>
      <c r="D252" s="107">
        <v>2.2800000000000001E-2</v>
      </c>
      <c r="E252" s="107">
        <v>3.8100000000000002E-2</v>
      </c>
      <c r="F252" s="107">
        <v>5.6899999999999999E-2</v>
      </c>
      <c r="G252" s="107">
        <v>7.9000000000000001E-2</v>
      </c>
      <c r="H252" s="107">
        <v>0.1042</v>
      </c>
      <c r="I252" s="107">
        <v>0.13270000000000001</v>
      </c>
      <c r="J252" s="107">
        <v>0.16420000000000001</v>
      </c>
      <c r="K252" s="107">
        <v>0.1988</v>
      </c>
      <c r="L252" s="107">
        <v>0.2364</v>
      </c>
      <c r="M252" s="107">
        <v>0.27710000000000001</v>
      </c>
      <c r="N252" s="107">
        <v>0.32069999999999999</v>
      </c>
      <c r="O252" s="107">
        <v>0.3674</v>
      </c>
      <c r="P252" s="107">
        <v>0.41699999999999998</v>
      </c>
      <c r="Q252" s="107">
        <v>0.46970000000000001</v>
      </c>
      <c r="R252" s="107">
        <v>0.52529999999999999</v>
      </c>
      <c r="S252" s="107">
        <v>0.58389999999999997</v>
      </c>
      <c r="T252" s="107">
        <v>0.64549999999999996</v>
      </c>
      <c r="U252" s="107">
        <v>0.71009999999999995</v>
      </c>
      <c r="V252" s="107">
        <v>0.77769999999999995</v>
      </c>
      <c r="W252" s="107">
        <v>0.84830000000000005</v>
      </c>
      <c r="X252" s="107">
        <v>0.92190000000000005</v>
      </c>
      <c r="Y252" s="107">
        <v>0.99860000000000004</v>
      </c>
      <c r="Z252" s="107">
        <v>1.0783</v>
      </c>
      <c r="AA252" s="107">
        <v>1.1611</v>
      </c>
      <c r="AB252" s="107">
        <v>1.2470000000000001</v>
      </c>
      <c r="AC252" s="107">
        <v>1.3359000000000001</v>
      </c>
      <c r="AD252" s="107">
        <v>1.4279999999999999</v>
      </c>
      <c r="AE252" s="107">
        <v>1.5232000000000001</v>
      </c>
      <c r="AF252" s="107">
        <v>1.6215999999999999</v>
      </c>
      <c r="AG252" s="107">
        <v>1.7232000000000001</v>
      </c>
      <c r="AH252" s="107">
        <v>1.8279000000000001</v>
      </c>
      <c r="AI252" s="107">
        <v>1.9358</v>
      </c>
      <c r="AJ252" s="107">
        <v>2.0470000000000002</v>
      </c>
      <c r="AK252" s="107">
        <v>2.1615000000000002</v>
      </c>
      <c r="AL252" s="107">
        <v>2.2791999999999999</v>
      </c>
      <c r="AM252" s="107">
        <v>2.4001999999999999</v>
      </c>
      <c r="AN252" s="107">
        <v>2.5246</v>
      </c>
      <c r="AO252" s="107">
        <v>2.6522999999999999</v>
      </c>
      <c r="AP252" s="107">
        <v>2.7833999999999999</v>
      </c>
      <c r="AQ252" s="107">
        <v>2.9178999999999999</v>
      </c>
      <c r="AR252" s="107">
        <v>3.0558000000000001</v>
      </c>
      <c r="AS252" s="107">
        <v>3.1970999999999998</v>
      </c>
      <c r="AT252" s="107">
        <v>3.3420000000000001</v>
      </c>
      <c r="AU252" s="107">
        <v>3.4904000000000002</v>
      </c>
      <c r="AV252" s="107">
        <v>3.6423000000000001</v>
      </c>
      <c r="AW252" s="107">
        <v>3.7978000000000001</v>
      </c>
      <c r="AX252" s="107">
        <v>3.9567999999999999</v>
      </c>
      <c r="AY252" s="107">
        <v>4.1195000000000004</v>
      </c>
    </row>
    <row r="253" spans="1:51" x14ac:dyDescent="0.15">
      <c r="A253" s="107">
        <v>15</v>
      </c>
      <c r="D253" s="107">
        <v>2.4400000000000002E-2</v>
      </c>
      <c r="E253" s="107">
        <v>4.0899999999999999E-2</v>
      </c>
      <c r="F253" s="107">
        <v>6.0999999999999999E-2</v>
      </c>
      <c r="G253" s="107">
        <v>8.4599999999999995E-2</v>
      </c>
      <c r="H253" s="107">
        <v>0.11169999999999999</v>
      </c>
      <c r="I253" s="107">
        <v>0.1421</v>
      </c>
      <c r="J253" s="107">
        <v>0.1759</v>
      </c>
      <c r="K253" s="107">
        <v>0.21299999999999999</v>
      </c>
      <c r="L253" s="107">
        <v>0.25330000000000003</v>
      </c>
      <c r="M253" s="107">
        <v>0.2969</v>
      </c>
      <c r="N253" s="107">
        <v>0.34360000000000002</v>
      </c>
      <c r="O253" s="107">
        <v>0.39360000000000001</v>
      </c>
      <c r="P253" s="107">
        <v>0.44679999999999997</v>
      </c>
      <c r="Q253" s="107">
        <v>0.50319999999999998</v>
      </c>
      <c r="R253" s="107">
        <v>0.56279999999999997</v>
      </c>
      <c r="S253" s="107">
        <v>0.62549999999999994</v>
      </c>
      <c r="T253" s="107">
        <v>0.6915</v>
      </c>
      <c r="U253" s="107">
        <v>0.76070000000000004</v>
      </c>
      <c r="V253" s="107">
        <v>0.83309999999999995</v>
      </c>
      <c r="W253" s="107">
        <v>0.90869999999999995</v>
      </c>
      <c r="X253" s="107">
        <v>0.98750000000000004</v>
      </c>
      <c r="Y253" s="107">
        <v>1.0697000000000001</v>
      </c>
      <c r="Z253" s="107">
        <v>1.155</v>
      </c>
      <c r="AA253" s="107">
        <v>1.2437</v>
      </c>
      <c r="AB253" s="107">
        <v>1.3355999999999999</v>
      </c>
      <c r="AC253" s="107">
        <v>1.4309000000000001</v>
      </c>
      <c r="AD253" s="107">
        <v>1.5295000000000001</v>
      </c>
      <c r="AE253" s="107">
        <v>1.6315</v>
      </c>
      <c r="AF253" s="107">
        <v>1.7367999999999999</v>
      </c>
      <c r="AG253" s="107">
        <v>1.8454999999999999</v>
      </c>
      <c r="AH253" s="107">
        <v>1.9576</v>
      </c>
      <c r="AI253" s="107">
        <v>2.0731999999999999</v>
      </c>
      <c r="AJ253" s="107">
        <v>2.1922000000000001</v>
      </c>
      <c r="AK253" s="107">
        <v>2.3147000000000002</v>
      </c>
      <c r="AL253" s="107">
        <v>2.4407000000000001</v>
      </c>
      <c r="AM253" s="107">
        <v>2.5701999999999998</v>
      </c>
      <c r="AN253" s="107">
        <v>2.7033</v>
      </c>
      <c r="AO253" s="107">
        <v>2.84</v>
      </c>
      <c r="AP253" s="107">
        <v>2.9803000000000002</v>
      </c>
      <c r="AQ253" s="107">
        <v>3.1242000000000001</v>
      </c>
      <c r="AR253" s="107">
        <v>3.2717999999999998</v>
      </c>
      <c r="AS253" s="107">
        <v>3.4230999999999998</v>
      </c>
      <c r="AT253" s="107">
        <v>3.5781000000000001</v>
      </c>
      <c r="AU253" s="107">
        <v>3.7368999999999999</v>
      </c>
      <c r="AV253" s="107">
        <v>3.8994</v>
      </c>
      <c r="AW253" s="107">
        <v>4.0658000000000003</v>
      </c>
      <c r="AX253" s="107">
        <v>4.2359</v>
      </c>
      <c r="AY253" s="107">
        <v>4.41</v>
      </c>
    </row>
    <row r="254" spans="1:51" x14ac:dyDescent="0.15">
      <c r="A254" s="107">
        <v>16</v>
      </c>
      <c r="D254" s="107">
        <v>2.6100000000000002E-2</v>
      </c>
      <c r="E254" s="107">
        <v>4.36E-2</v>
      </c>
      <c r="F254" s="107">
        <v>6.5000000000000002E-2</v>
      </c>
      <c r="G254" s="107">
        <v>9.0300000000000005E-2</v>
      </c>
      <c r="H254" s="107">
        <v>0.1191</v>
      </c>
      <c r="I254" s="107">
        <v>0.15160000000000001</v>
      </c>
      <c r="J254" s="107">
        <v>0.18770000000000001</v>
      </c>
      <c r="K254" s="107">
        <v>0.22720000000000001</v>
      </c>
      <c r="L254" s="107">
        <v>0.2702</v>
      </c>
      <c r="M254" s="107">
        <v>0.31669999999999998</v>
      </c>
      <c r="N254" s="107">
        <v>0.36649999999999999</v>
      </c>
      <c r="O254" s="107">
        <v>0.41980000000000001</v>
      </c>
      <c r="P254" s="107">
        <v>0.47660000000000002</v>
      </c>
      <c r="Q254" s="107">
        <v>0.53669999999999995</v>
      </c>
      <c r="R254" s="107">
        <v>0.60019999999999996</v>
      </c>
      <c r="S254" s="107">
        <v>0.66710000000000003</v>
      </c>
      <c r="T254" s="107">
        <v>0.73750000000000004</v>
      </c>
      <c r="U254" s="107">
        <v>0.81130000000000002</v>
      </c>
      <c r="V254" s="107">
        <v>0.88849999999999996</v>
      </c>
      <c r="W254" s="107">
        <v>0.96909999999999996</v>
      </c>
      <c r="X254" s="107">
        <v>1.0531999999999999</v>
      </c>
      <c r="Y254" s="107">
        <v>1.1407</v>
      </c>
      <c r="Z254" s="107">
        <v>1.2318</v>
      </c>
      <c r="AA254" s="107">
        <v>1.3263</v>
      </c>
      <c r="AB254" s="107">
        <v>1.4242999999999999</v>
      </c>
      <c r="AC254" s="107">
        <v>1.5259</v>
      </c>
      <c r="AD254" s="107">
        <v>1.631</v>
      </c>
      <c r="AE254" s="107">
        <v>1.7397</v>
      </c>
      <c r="AF254" s="107">
        <v>1.8519000000000001</v>
      </c>
      <c r="AG254" s="107">
        <v>1.9678</v>
      </c>
      <c r="AH254" s="107">
        <v>2.0872999999999999</v>
      </c>
      <c r="AI254" s="107">
        <v>2.2105000000000001</v>
      </c>
      <c r="AJ254" s="107">
        <v>2.3374000000000001</v>
      </c>
      <c r="AK254" s="107">
        <v>2.4679000000000002</v>
      </c>
      <c r="AL254" s="107">
        <v>2.6021999999999998</v>
      </c>
      <c r="AM254" s="107">
        <v>2.7403</v>
      </c>
      <c r="AN254" s="107">
        <v>2.8820999999999999</v>
      </c>
      <c r="AO254" s="107">
        <v>3.0278</v>
      </c>
      <c r="AP254" s="107">
        <v>3.1772999999999998</v>
      </c>
      <c r="AQ254" s="107">
        <v>3.3306</v>
      </c>
      <c r="AR254" s="107">
        <v>3.4878999999999998</v>
      </c>
      <c r="AS254" s="107">
        <v>3.6490999999999998</v>
      </c>
      <c r="AT254" s="107">
        <v>3.8142</v>
      </c>
      <c r="AU254" s="107">
        <v>3.9834000000000001</v>
      </c>
      <c r="AV254" s="107">
        <v>4.1566000000000001</v>
      </c>
      <c r="AW254" s="107">
        <v>4.3338000000000001</v>
      </c>
      <c r="AX254" s="107">
        <v>4.5151000000000003</v>
      </c>
      <c r="AY254" s="107">
        <v>4.7004999999999999</v>
      </c>
    </row>
    <row r="255" spans="1:51" x14ac:dyDescent="0.15">
      <c r="A255" s="107">
        <v>17</v>
      </c>
      <c r="D255" s="107">
        <v>2.7699999999999999E-2</v>
      </c>
      <c r="E255" s="107">
        <v>4.6300000000000001E-2</v>
      </c>
      <c r="F255" s="107">
        <v>6.9099999999999995E-2</v>
      </c>
      <c r="G255" s="107">
        <v>9.5899999999999999E-2</v>
      </c>
      <c r="H255" s="107">
        <v>0.12659999999999999</v>
      </c>
      <c r="I255" s="107">
        <v>0.16109999999999999</v>
      </c>
      <c r="J255" s="107">
        <v>0.19939999999999999</v>
      </c>
      <c r="K255" s="107">
        <v>0.2414</v>
      </c>
      <c r="L255" s="107">
        <v>0.28710000000000002</v>
      </c>
      <c r="M255" s="107">
        <v>0.33639999999999998</v>
      </c>
      <c r="N255" s="107">
        <v>0.38940000000000002</v>
      </c>
      <c r="O255" s="107">
        <v>0.4461</v>
      </c>
      <c r="P255" s="107">
        <v>0.50629999999999997</v>
      </c>
      <c r="Q255" s="107">
        <v>0.57020000000000004</v>
      </c>
      <c r="R255" s="107">
        <v>0.63770000000000004</v>
      </c>
      <c r="S255" s="107">
        <v>0.70879999999999999</v>
      </c>
      <c r="T255" s="107">
        <v>0.78349999999999997</v>
      </c>
      <c r="U255" s="107">
        <v>0.8619</v>
      </c>
      <c r="V255" s="107">
        <v>0.94379999999999997</v>
      </c>
      <c r="W255" s="107">
        <v>1.0295000000000001</v>
      </c>
      <c r="X255" s="107">
        <v>1.1188</v>
      </c>
      <c r="Y255" s="107">
        <v>1.2118</v>
      </c>
      <c r="Z255" s="107">
        <v>1.3085</v>
      </c>
      <c r="AA255" s="107">
        <v>1.4088000000000001</v>
      </c>
      <c r="AB255" s="107">
        <v>1.5129999999999999</v>
      </c>
      <c r="AC255" s="107">
        <v>1.6208</v>
      </c>
      <c r="AD255" s="107">
        <v>1.7323999999999999</v>
      </c>
      <c r="AE255" s="107">
        <v>1.8478000000000001</v>
      </c>
      <c r="AF255" s="107">
        <v>1.9671000000000001</v>
      </c>
      <c r="AG255" s="107">
        <v>2.0901000000000001</v>
      </c>
      <c r="AH255" s="107">
        <v>2.2170000000000001</v>
      </c>
      <c r="AI255" s="107">
        <v>2.3477999999999999</v>
      </c>
      <c r="AJ255" s="107">
        <v>2.4824999999999999</v>
      </c>
      <c r="AK255" s="107">
        <v>2.6211000000000002</v>
      </c>
      <c r="AL255" s="107">
        <v>2.7637</v>
      </c>
      <c r="AM255" s="107">
        <v>2.9102999999999999</v>
      </c>
      <c r="AN255" s="107">
        <v>3.0609000000000002</v>
      </c>
      <c r="AO255" s="107">
        <v>3.2155</v>
      </c>
      <c r="AP255" s="107">
        <v>3.3742000000000001</v>
      </c>
      <c r="AQ255" s="107">
        <v>3.5369999999999999</v>
      </c>
      <c r="AR255" s="107">
        <v>3.7040000000000002</v>
      </c>
      <c r="AS255" s="107">
        <v>3.8751000000000002</v>
      </c>
      <c r="AT255" s="107">
        <v>4.0503999999999998</v>
      </c>
      <c r="AU255" s="107">
        <v>4.2298999999999998</v>
      </c>
      <c r="AV255" s="107">
        <v>4.4137000000000004</v>
      </c>
      <c r="AW255" s="107">
        <v>4.6017999999999999</v>
      </c>
      <c r="AX255" s="107">
        <v>4.7942</v>
      </c>
      <c r="AY255" s="107">
        <v>4.9909999999999997</v>
      </c>
    </row>
    <row r="256" spans="1:51" x14ac:dyDescent="0.15">
      <c r="A256" s="107">
        <v>18</v>
      </c>
      <c r="D256" s="107">
        <v>2.93E-2</v>
      </c>
      <c r="E256" s="107">
        <v>4.9000000000000002E-2</v>
      </c>
      <c r="F256" s="107">
        <v>7.3200000000000001E-2</v>
      </c>
      <c r="G256" s="107">
        <v>0.10150000000000001</v>
      </c>
      <c r="H256" s="107">
        <v>0.13400000000000001</v>
      </c>
      <c r="I256" s="107">
        <v>0.1706</v>
      </c>
      <c r="J256" s="107">
        <v>0.21110000000000001</v>
      </c>
      <c r="K256" s="107">
        <v>0.25559999999999999</v>
      </c>
      <c r="L256" s="107">
        <v>0.30399999999999999</v>
      </c>
      <c r="M256" s="107">
        <v>0.35620000000000002</v>
      </c>
      <c r="N256" s="107">
        <v>0.4123</v>
      </c>
      <c r="O256" s="107">
        <v>0.4723</v>
      </c>
      <c r="P256" s="107">
        <v>0.53610000000000002</v>
      </c>
      <c r="Q256" s="107">
        <v>0.60370000000000001</v>
      </c>
      <c r="R256" s="107">
        <v>0.67510000000000003</v>
      </c>
      <c r="S256" s="107">
        <v>0.75039999999999996</v>
      </c>
      <c r="T256" s="107">
        <v>0.82950000000000002</v>
      </c>
      <c r="U256" s="107">
        <v>0.91239999999999999</v>
      </c>
      <c r="V256" s="107">
        <v>0.99919999999999998</v>
      </c>
      <c r="W256" s="107">
        <v>1.0899000000000001</v>
      </c>
      <c r="X256" s="107">
        <v>1.1843999999999999</v>
      </c>
      <c r="Y256" s="107">
        <v>1.2827999999999999</v>
      </c>
      <c r="Z256" s="107">
        <v>1.3852</v>
      </c>
      <c r="AA256" s="107">
        <v>1.4914000000000001</v>
      </c>
      <c r="AB256" s="107">
        <v>1.6015999999999999</v>
      </c>
      <c r="AC256" s="107">
        <v>1.7158</v>
      </c>
      <c r="AD256" s="107">
        <v>1.8339000000000001</v>
      </c>
      <c r="AE256" s="107">
        <v>1.956</v>
      </c>
      <c r="AF256" s="107">
        <v>2.0821999999999998</v>
      </c>
      <c r="AG256" s="107">
        <v>2.2124000000000001</v>
      </c>
      <c r="AH256" s="107">
        <v>2.3466999999999998</v>
      </c>
      <c r="AI256" s="107">
        <v>2.4851000000000001</v>
      </c>
      <c r="AJ256" s="107">
        <v>2.6276999999999999</v>
      </c>
      <c r="AK256" s="107">
        <v>2.7743000000000002</v>
      </c>
      <c r="AL256" s="107">
        <v>2.9251999999999998</v>
      </c>
      <c r="AM256" s="107">
        <v>3.0802999999999998</v>
      </c>
      <c r="AN256" s="107">
        <v>3.2395999999999998</v>
      </c>
      <c r="AO256" s="107">
        <v>3.4032</v>
      </c>
      <c r="AP256" s="107">
        <v>3.5712000000000002</v>
      </c>
      <c r="AQ256" s="107">
        <v>3.7433999999999998</v>
      </c>
      <c r="AR256" s="107">
        <v>3.92</v>
      </c>
      <c r="AS256" s="107">
        <v>4.1010999999999997</v>
      </c>
      <c r="AT256" s="107">
        <v>4.2865000000000002</v>
      </c>
      <c r="AU256" s="107">
        <v>4.4763999999999999</v>
      </c>
      <c r="AV256" s="107">
        <v>4.6708999999999996</v>
      </c>
      <c r="AW256" s="107">
        <v>4.8697999999999997</v>
      </c>
      <c r="AX256" s="107">
        <v>5.0734000000000004</v>
      </c>
      <c r="AY256" s="107">
        <v>5.2815000000000003</v>
      </c>
    </row>
    <row r="257" spans="1:51" x14ac:dyDescent="0.15">
      <c r="A257" s="107">
        <v>19</v>
      </c>
      <c r="D257" s="107">
        <v>3.1E-2</v>
      </c>
      <c r="E257" s="107">
        <v>5.1799999999999999E-2</v>
      </c>
      <c r="F257" s="107">
        <v>7.7200000000000005E-2</v>
      </c>
      <c r="G257" s="107">
        <v>0.1072</v>
      </c>
      <c r="H257" s="107">
        <v>0.14149999999999999</v>
      </c>
      <c r="I257" s="107">
        <v>0.18010000000000001</v>
      </c>
      <c r="J257" s="107">
        <v>0.2228</v>
      </c>
      <c r="K257" s="107">
        <v>0.26979999999999998</v>
      </c>
      <c r="L257" s="107">
        <v>0.32079999999999997</v>
      </c>
      <c r="M257" s="107">
        <v>0.376</v>
      </c>
      <c r="N257" s="107">
        <v>0.43519999999999998</v>
      </c>
      <c r="O257" s="107">
        <v>0.4985</v>
      </c>
      <c r="P257" s="107">
        <v>0.56579999999999997</v>
      </c>
      <c r="Q257" s="107">
        <v>0.63719999999999999</v>
      </c>
      <c r="R257" s="107">
        <v>0.71260000000000001</v>
      </c>
      <c r="S257" s="107">
        <v>0.79200000000000004</v>
      </c>
      <c r="T257" s="107">
        <v>0.87549999999999994</v>
      </c>
      <c r="U257" s="107">
        <v>0.96299999999999997</v>
      </c>
      <c r="V257" s="107">
        <v>1.0546</v>
      </c>
      <c r="W257" s="107">
        <v>1.1503000000000001</v>
      </c>
      <c r="X257" s="107">
        <v>1.25</v>
      </c>
      <c r="Y257" s="107">
        <v>1.3539000000000001</v>
      </c>
      <c r="Z257" s="107">
        <v>1.4619</v>
      </c>
      <c r="AA257" s="107">
        <v>1.5740000000000001</v>
      </c>
      <c r="AB257" s="107">
        <v>1.6901999999999999</v>
      </c>
      <c r="AC257" s="107">
        <v>1.8107</v>
      </c>
      <c r="AD257" s="107">
        <v>1.9353</v>
      </c>
      <c r="AE257" s="107">
        <v>2.0642</v>
      </c>
      <c r="AF257" s="107">
        <v>2.1972999999999998</v>
      </c>
      <c r="AG257" s="107">
        <v>2.3347000000000002</v>
      </c>
      <c r="AH257" s="107">
        <v>2.4763999999999999</v>
      </c>
      <c r="AI257" s="107">
        <v>2.6223999999999998</v>
      </c>
      <c r="AJ257" s="107">
        <v>2.7728000000000002</v>
      </c>
      <c r="AK257" s="107">
        <v>2.9275000000000002</v>
      </c>
      <c r="AL257" s="107">
        <v>3.0867</v>
      </c>
      <c r="AM257" s="107">
        <v>3.2503000000000002</v>
      </c>
      <c r="AN257" s="107">
        <v>3.4184000000000001</v>
      </c>
      <c r="AO257" s="107">
        <v>3.5910000000000002</v>
      </c>
      <c r="AP257" s="107">
        <v>3.7681</v>
      </c>
      <c r="AQ257" s="107">
        <v>3.9498000000000002</v>
      </c>
      <c r="AR257" s="107">
        <v>4.1360999999999999</v>
      </c>
      <c r="AS257" s="107">
        <v>4.327</v>
      </c>
      <c r="AT257" s="107">
        <v>4.5225999999999997</v>
      </c>
      <c r="AU257" s="107">
        <v>4.7229000000000001</v>
      </c>
      <c r="AV257" s="107">
        <v>4.9279999999999999</v>
      </c>
      <c r="AW257" s="107">
        <v>5.1378000000000004</v>
      </c>
      <c r="AX257" s="107">
        <v>5.3525</v>
      </c>
      <c r="AY257" s="107">
        <v>5.5720000000000001</v>
      </c>
    </row>
    <row r="258" spans="1:51" x14ac:dyDescent="0.15">
      <c r="A258" s="107">
        <v>20</v>
      </c>
      <c r="D258" s="107">
        <v>3.2599999999999997E-2</v>
      </c>
      <c r="E258" s="107">
        <v>5.45E-2</v>
      </c>
      <c r="F258" s="107">
        <v>8.1299999999999997E-2</v>
      </c>
      <c r="G258" s="107">
        <v>0.1128</v>
      </c>
      <c r="H258" s="107">
        <v>0.1489</v>
      </c>
      <c r="I258" s="107">
        <v>0.1895</v>
      </c>
      <c r="J258" s="107">
        <v>0.2346</v>
      </c>
      <c r="K258" s="107">
        <v>0.28399999999999997</v>
      </c>
      <c r="L258" s="107">
        <v>0.3377</v>
      </c>
      <c r="M258" s="107">
        <v>0.39579999999999999</v>
      </c>
      <c r="N258" s="107">
        <v>0.45810000000000001</v>
      </c>
      <c r="O258" s="107">
        <v>0.52470000000000006</v>
      </c>
      <c r="P258" s="107">
        <v>0.59550000000000003</v>
      </c>
      <c r="Q258" s="107">
        <v>0.67059999999999997</v>
      </c>
      <c r="R258" s="107">
        <v>0.75</v>
      </c>
      <c r="S258" s="107">
        <v>0.83360000000000001</v>
      </c>
      <c r="T258" s="107">
        <v>0.92149999999999999</v>
      </c>
      <c r="U258" s="107">
        <v>1.0136000000000001</v>
      </c>
      <c r="V258" s="107">
        <v>1.1100000000000001</v>
      </c>
      <c r="W258" s="107">
        <v>1.2105999999999999</v>
      </c>
      <c r="X258" s="107">
        <v>1.3156000000000001</v>
      </c>
      <c r="Y258" s="107">
        <v>1.4249000000000001</v>
      </c>
      <c r="Z258" s="107">
        <v>1.5385</v>
      </c>
      <c r="AA258" s="107">
        <v>1.6565000000000001</v>
      </c>
      <c r="AB258" s="107">
        <v>1.7788999999999999</v>
      </c>
      <c r="AC258" s="107">
        <v>1.9056</v>
      </c>
      <c r="AD258" s="107">
        <v>2.0367999999999999</v>
      </c>
      <c r="AE258" s="107">
        <v>2.1724000000000001</v>
      </c>
      <c r="AF258" s="107">
        <v>2.3123999999999998</v>
      </c>
      <c r="AG258" s="107">
        <v>2.4569999999999999</v>
      </c>
      <c r="AH258" s="107">
        <v>2.6061000000000001</v>
      </c>
      <c r="AI258" s="107">
        <v>2.7597</v>
      </c>
      <c r="AJ258" s="107">
        <v>2.9178999999999999</v>
      </c>
      <c r="AK258" s="107">
        <v>3.0807000000000002</v>
      </c>
      <c r="AL258" s="107">
        <v>3.2482000000000002</v>
      </c>
      <c r="AM258" s="107">
        <v>3.4203000000000001</v>
      </c>
      <c r="AN258" s="107">
        <v>3.5971000000000002</v>
      </c>
      <c r="AO258" s="107">
        <v>3.7787000000000002</v>
      </c>
      <c r="AP258" s="107">
        <v>3.9649999999999999</v>
      </c>
      <c r="AQ258" s="107">
        <v>4.1562000000000001</v>
      </c>
      <c r="AR258" s="107">
        <v>4.3521000000000001</v>
      </c>
      <c r="AS258" s="107">
        <v>4.5529999999999999</v>
      </c>
      <c r="AT258" s="107">
        <v>4.7587999999999999</v>
      </c>
      <c r="AU258" s="107">
        <v>4.9695</v>
      </c>
      <c r="AV258" s="107">
        <v>5.1852</v>
      </c>
      <c r="AW258" s="107">
        <v>5.4058999999999999</v>
      </c>
      <c r="AX258" s="107">
        <v>5.6317000000000004</v>
      </c>
      <c r="AY258" s="107">
        <v>5.8625999999999996</v>
      </c>
    </row>
    <row r="259" spans="1:51" x14ac:dyDescent="0.15">
      <c r="A259" s="107">
        <v>21</v>
      </c>
      <c r="D259" s="107">
        <v>3.4200000000000001E-2</v>
      </c>
      <c r="E259" s="107">
        <v>5.7200000000000001E-2</v>
      </c>
      <c r="F259" s="107">
        <v>8.5400000000000004E-2</v>
      </c>
      <c r="G259" s="107">
        <v>0.11849999999999999</v>
      </c>
      <c r="H259" s="107">
        <v>0.15640000000000001</v>
      </c>
      <c r="I259" s="107">
        <v>0.19900000000000001</v>
      </c>
      <c r="J259" s="107">
        <v>0.24629999999999999</v>
      </c>
      <c r="K259" s="107">
        <v>0.29820000000000002</v>
      </c>
      <c r="L259" s="107">
        <v>0.35460000000000003</v>
      </c>
      <c r="M259" s="107">
        <v>0.41549999999999998</v>
      </c>
      <c r="N259" s="107">
        <v>0.48099999999999998</v>
      </c>
      <c r="O259" s="107">
        <v>0.55089999999999995</v>
      </c>
      <c r="P259" s="107">
        <v>0.62529999999999997</v>
      </c>
      <c r="Q259" s="107">
        <v>0.70409999999999995</v>
      </c>
      <c r="R259" s="107">
        <v>0.78739999999999999</v>
      </c>
      <c r="S259" s="107">
        <v>0.87519999999999998</v>
      </c>
      <c r="T259" s="107">
        <v>0.96740000000000004</v>
      </c>
      <c r="U259" s="107">
        <v>1.0641</v>
      </c>
      <c r="V259" s="107">
        <v>1.1653</v>
      </c>
      <c r="W259" s="107">
        <v>1.2709999999999999</v>
      </c>
      <c r="X259" s="107">
        <v>1.3812</v>
      </c>
      <c r="Y259" s="107">
        <v>1.4959</v>
      </c>
      <c r="Z259" s="107">
        <v>1.6152</v>
      </c>
      <c r="AA259" s="107">
        <v>1.7391000000000001</v>
      </c>
      <c r="AB259" s="107">
        <v>1.8674999999999999</v>
      </c>
      <c r="AC259" s="107">
        <v>2.0005000000000002</v>
      </c>
      <c r="AD259" s="107">
        <v>2.1381999999999999</v>
      </c>
      <c r="AE259" s="107">
        <v>2.2805</v>
      </c>
      <c r="AF259" s="107">
        <v>2.4275000000000002</v>
      </c>
      <c r="AG259" s="107">
        <v>2.5792999999999999</v>
      </c>
      <c r="AH259" s="107">
        <v>2.7357</v>
      </c>
      <c r="AI259" s="107">
        <v>2.8969999999999998</v>
      </c>
      <c r="AJ259" s="107">
        <v>3.0630000000000002</v>
      </c>
      <c r="AK259" s="107">
        <v>3.2339000000000002</v>
      </c>
      <c r="AL259" s="107">
        <v>3.4097</v>
      </c>
      <c r="AM259" s="107">
        <v>3.5903</v>
      </c>
      <c r="AN259" s="107">
        <v>3.7759</v>
      </c>
      <c r="AO259" s="107">
        <v>3.9664000000000001</v>
      </c>
      <c r="AP259" s="107">
        <v>4.1619999999999999</v>
      </c>
      <c r="AQ259" s="107">
        <v>4.3624999999999998</v>
      </c>
      <c r="AR259" s="107">
        <v>4.5682</v>
      </c>
      <c r="AS259" s="107">
        <v>4.7789999999999999</v>
      </c>
      <c r="AT259" s="107">
        <v>4.9949000000000003</v>
      </c>
      <c r="AU259" s="107">
        <v>5.2160000000000002</v>
      </c>
      <c r="AV259" s="107">
        <v>5.4423000000000004</v>
      </c>
      <c r="AW259" s="107">
        <v>5.6738999999999997</v>
      </c>
      <c r="AX259" s="107">
        <v>5.9108000000000001</v>
      </c>
      <c r="AY259" s="107">
        <v>6.1531000000000002</v>
      </c>
    </row>
    <row r="260" spans="1:51" x14ac:dyDescent="0.15">
      <c r="A260" s="107">
        <v>22</v>
      </c>
      <c r="D260" s="107">
        <v>3.5799999999999998E-2</v>
      </c>
      <c r="E260" s="107">
        <v>5.9900000000000002E-2</v>
      </c>
      <c r="F260" s="107">
        <v>8.9399999999999993E-2</v>
      </c>
      <c r="G260" s="107">
        <v>0.1241</v>
      </c>
      <c r="H260" s="107">
        <v>0.1638</v>
      </c>
      <c r="I260" s="107">
        <v>0.20849999999999999</v>
      </c>
      <c r="J260" s="107">
        <v>0.25800000000000001</v>
      </c>
      <c r="K260" s="107">
        <v>0.31240000000000001</v>
      </c>
      <c r="L260" s="107">
        <v>0.3715</v>
      </c>
      <c r="M260" s="107">
        <v>0.43530000000000002</v>
      </c>
      <c r="N260" s="107">
        <v>0.50390000000000001</v>
      </c>
      <c r="O260" s="107">
        <v>0.57709999999999995</v>
      </c>
      <c r="P260" s="107">
        <v>0.65500000000000003</v>
      </c>
      <c r="Q260" s="107">
        <v>0.73760000000000003</v>
      </c>
      <c r="R260" s="107">
        <v>0.82489999999999997</v>
      </c>
      <c r="S260" s="107">
        <v>0.91679999999999995</v>
      </c>
      <c r="T260" s="107">
        <v>1.0134000000000001</v>
      </c>
      <c r="U260" s="107">
        <v>1.1147</v>
      </c>
      <c r="V260" s="107">
        <v>1.2206999999999999</v>
      </c>
      <c r="W260" s="107">
        <v>1.3313999999999999</v>
      </c>
      <c r="X260" s="107">
        <v>1.4468000000000001</v>
      </c>
      <c r="Y260" s="107">
        <v>1.5669999999999999</v>
      </c>
      <c r="Z260" s="107">
        <v>1.6919</v>
      </c>
      <c r="AA260" s="107">
        <v>1.8216000000000001</v>
      </c>
      <c r="AB260" s="107">
        <v>1.9560999999999999</v>
      </c>
      <c r="AC260" s="107">
        <v>2.0954000000000002</v>
      </c>
      <c r="AD260" s="107">
        <v>2.2395999999999998</v>
      </c>
      <c r="AE260" s="107">
        <v>2.3887</v>
      </c>
      <c r="AF260" s="107">
        <v>2.5426000000000002</v>
      </c>
      <c r="AG260" s="107">
        <v>2.7014999999999998</v>
      </c>
      <c r="AH260" s="107">
        <v>2.8654000000000002</v>
      </c>
      <c r="AI260" s="107">
        <v>3.0343</v>
      </c>
      <c r="AJ260" s="107">
        <v>3.2082000000000002</v>
      </c>
      <c r="AK260" s="107">
        <v>3.3871000000000002</v>
      </c>
      <c r="AL260" s="107">
        <v>3.5710999999999999</v>
      </c>
      <c r="AM260" s="107">
        <v>3.7603</v>
      </c>
      <c r="AN260" s="107">
        <v>3.9546000000000001</v>
      </c>
      <c r="AO260" s="107">
        <v>4.1540999999999997</v>
      </c>
      <c r="AP260" s="107">
        <v>4.3589000000000002</v>
      </c>
      <c r="AQ260" s="107">
        <v>4.5689000000000002</v>
      </c>
      <c r="AR260" s="107">
        <v>4.7842000000000002</v>
      </c>
      <c r="AS260" s="107">
        <v>5.0049000000000001</v>
      </c>
      <c r="AT260" s="107">
        <v>5.2309999999999999</v>
      </c>
      <c r="AU260" s="107">
        <v>5.4625000000000004</v>
      </c>
      <c r="AV260" s="107">
        <v>5.6994999999999996</v>
      </c>
      <c r="AW260" s="107">
        <v>5.9420000000000002</v>
      </c>
      <c r="AX260" s="107">
        <v>6.19</v>
      </c>
      <c r="AY260" s="107">
        <v>6.4436</v>
      </c>
    </row>
    <row r="261" spans="1:51" x14ac:dyDescent="0.15">
      <c r="A261" s="107">
        <v>23</v>
      </c>
      <c r="D261" s="107">
        <v>3.7499999999999999E-2</v>
      </c>
      <c r="E261" s="107">
        <v>6.2700000000000006E-2</v>
      </c>
      <c r="F261" s="107">
        <v>9.35E-2</v>
      </c>
      <c r="G261" s="107">
        <v>0.12970000000000001</v>
      </c>
      <c r="H261" s="107">
        <v>0.17130000000000001</v>
      </c>
      <c r="I261" s="107">
        <v>0.218</v>
      </c>
      <c r="J261" s="107">
        <v>0.2697</v>
      </c>
      <c r="K261" s="107">
        <v>0.32650000000000001</v>
      </c>
      <c r="L261" s="107">
        <v>0.38829999999999998</v>
      </c>
      <c r="M261" s="107">
        <v>0.4551</v>
      </c>
      <c r="N261" s="107">
        <v>0.52669999999999995</v>
      </c>
      <c r="O261" s="107">
        <v>0.60329999999999995</v>
      </c>
      <c r="P261" s="107">
        <v>0.68469999999999998</v>
      </c>
      <c r="Q261" s="107">
        <v>0.77110000000000001</v>
      </c>
      <c r="R261" s="107">
        <v>0.86229999999999996</v>
      </c>
      <c r="S261" s="107">
        <v>0.95840000000000003</v>
      </c>
      <c r="T261" s="107">
        <v>1.0593999999999999</v>
      </c>
      <c r="U261" s="107">
        <v>1.1653</v>
      </c>
      <c r="V261" s="107">
        <v>1.276</v>
      </c>
      <c r="W261" s="107">
        <v>1.3917999999999999</v>
      </c>
      <c r="X261" s="107">
        <v>1.5124</v>
      </c>
      <c r="Y261" s="107">
        <v>1.6379999999999999</v>
      </c>
      <c r="Z261" s="107">
        <v>1.7685999999999999</v>
      </c>
      <c r="AA261" s="107">
        <v>1.9040999999999999</v>
      </c>
      <c r="AB261" s="107">
        <v>2.0447000000000002</v>
      </c>
      <c r="AC261" s="107">
        <v>2.1903000000000001</v>
      </c>
      <c r="AD261" s="107">
        <v>2.3410000000000002</v>
      </c>
      <c r="AE261" s="107">
        <v>2.4967999999999999</v>
      </c>
      <c r="AF261" s="107">
        <v>2.6577000000000002</v>
      </c>
      <c r="AG261" s="107">
        <v>2.8237999999999999</v>
      </c>
      <c r="AH261" s="107">
        <v>2.9950999999999999</v>
      </c>
      <c r="AI261" s="107">
        <v>3.1715</v>
      </c>
      <c r="AJ261" s="107">
        <v>3.3532999999999999</v>
      </c>
      <c r="AK261" s="107">
        <v>3.5402999999999998</v>
      </c>
      <c r="AL261" s="107">
        <v>3.7326000000000001</v>
      </c>
      <c r="AM261" s="107">
        <v>3.9302999999999999</v>
      </c>
      <c r="AN261" s="107">
        <v>4.1333000000000002</v>
      </c>
      <c r="AO261" s="107">
        <v>4.3418000000000001</v>
      </c>
      <c r="AP261" s="107">
        <v>4.5557999999999996</v>
      </c>
      <c r="AQ261" s="107">
        <v>4.7752999999999997</v>
      </c>
      <c r="AR261" s="107">
        <v>5.0003000000000002</v>
      </c>
      <c r="AS261" s="107">
        <v>5.2309000000000001</v>
      </c>
      <c r="AT261" s="107">
        <v>5.4671000000000003</v>
      </c>
      <c r="AU261" s="107">
        <v>5.7089999999999996</v>
      </c>
      <c r="AV261" s="107">
        <v>5.9565999999999999</v>
      </c>
      <c r="AW261" s="107">
        <v>6.21</v>
      </c>
      <c r="AX261" s="107">
        <v>6.4691999999999998</v>
      </c>
      <c r="AY261" s="107">
        <v>6.7342000000000004</v>
      </c>
    </row>
    <row r="262" spans="1:51" x14ac:dyDescent="0.15">
      <c r="A262" s="107">
        <v>24</v>
      </c>
      <c r="D262" s="107">
        <v>3.9100000000000003E-2</v>
      </c>
      <c r="E262" s="107">
        <v>6.54E-2</v>
      </c>
      <c r="F262" s="107">
        <v>9.7600000000000006E-2</v>
      </c>
      <c r="G262" s="107">
        <v>0.13539999999999999</v>
      </c>
      <c r="H262" s="107">
        <v>0.1787</v>
      </c>
      <c r="I262" s="107">
        <v>0.22739999999999999</v>
      </c>
      <c r="J262" s="107">
        <v>0.28149999999999997</v>
      </c>
      <c r="K262" s="107">
        <v>0.3407</v>
      </c>
      <c r="L262" s="107">
        <v>0.4052</v>
      </c>
      <c r="M262" s="107">
        <v>0.4748</v>
      </c>
      <c r="N262" s="107">
        <v>0.54959999999999998</v>
      </c>
      <c r="O262" s="107">
        <v>0.62949999999999995</v>
      </c>
      <c r="P262" s="107">
        <v>0.71450000000000002</v>
      </c>
      <c r="Q262" s="107">
        <v>0.80459999999999998</v>
      </c>
      <c r="R262" s="107">
        <v>0.89970000000000006</v>
      </c>
      <c r="S262" s="107">
        <v>1</v>
      </c>
      <c r="T262" s="107">
        <v>1.1053999999999999</v>
      </c>
      <c r="U262" s="107">
        <v>1.2158</v>
      </c>
      <c r="V262" s="107">
        <v>1.3313999999999999</v>
      </c>
      <c r="W262" s="107">
        <v>1.4520999999999999</v>
      </c>
      <c r="X262" s="107">
        <v>1.5780000000000001</v>
      </c>
      <c r="Y262" s="107">
        <v>1.7090000000000001</v>
      </c>
      <c r="Z262" s="107">
        <v>1.8452</v>
      </c>
      <c r="AA262" s="107">
        <v>1.9866999999999999</v>
      </c>
      <c r="AB262" s="107">
        <v>2.1333000000000002</v>
      </c>
      <c r="AC262" s="107">
        <v>2.2852000000000001</v>
      </c>
      <c r="AD262" s="107">
        <v>2.4424000000000001</v>
      </c>
      <c r="AE262" s="107">
        <v>2.605</v>
      </c>
      <c r="AF262" s="107">
        <v>2.7728000000000002</v>
      </c>
      <c r="AG262" s="107">
        <v>2.9460999999999999</v>
      </c>
      <c r="AH262" s="107">
        <v>3.1246999999999998</v>
      </c>
      <c r="AI262" s="107">
        <v>3.3088000000000002</v>
      </c>
      <c r="AJ262" s="107">
        <v>3.4984000000000002</v>
      </c>
      <c r="AK262" s="107">
        <v>3.6934</v>
      </c>
      <c r="AL262" s="107">
        <v>3.8940000000000001</v>
      </c>
      <c r="AM262" s="107">
        <v>4.1002000000000001</v>
      </c>
      <c r="AN262" s="107">
        <v>4.3121</v>
      </c>
      <c r="AO262" s="107">
        <v>4.5294999999999996</v>
      </c>
      <c r="AP262" s="107">
        <v>4.7526999999999999</v>
      </c>
      <c r="AQ262" s="107">
        <v>4.9816000000000003</v>
      </c>
      <c r="AR262" s="107">
        <v>5.2163000000000004</v>
      </c>
      <c r="AS262" s="107">
        <v>5.4568000000000003</v>
      </c>
      <c r="AT262" s="107">
        <v>5.7031999999999998</v>
      </c>
      <c r="AU262" s="107">
        <v>5.9554999999999998</v>
      </c>
      <c r="AV262" s="107">
        <v>6.2138</v>
      </c>
      <c r="AW262" s="107">
        <v>6.4779999999999998</v>
      </c>
      <c r="AX262" s="107">
        <v>6.7483000000000004</v>
      </c>
      <c r="AY262" s="107">
        <v>7.0247000000000002</v>
      </c>
    </row>
    <row r="263" spans="1:51" x14ac:dyDescent="0.15">
      <c r="A263" s="107">
        <v>25</v>
      </c>
      <c r="D263" s="107">
        <v>4.07E-2</v>
      </c>
      <c r="E263" s="107">
        <v>6.8099999999999994E-2</v>
      </c>
      <c r="F263" s="107">
        <v>0.1016</v>
      </c>
      <c r="G263" s="107">
        <v>0.14099999999999999</v>
      </c>
      <c r="H263" s="107">
        <v>0.18609999999999999</v>
      </c>
      <c r="I263" s="107">
        <v>0.2369</v>
      </c>
      <c r="J263" s="107">
        <v>0.29320000000000002</v>
      </c>
      <c r="K263" s="107">
        <v>0.35489999999999999</v>
      </c>
      <c r="L263" s="107">
        <v>0.42209999999999998</v>
      </c>
      <c r="M263" s="107">
        <v>0.49459999999999998</v>
      </c>
      <c r="N263" s="107">
        <v>0.57250000000000001</v>
      </c>
      <c r="O263" s="107">
        <v>0.65569999999999995</v>
      </c>
      <c r="P263" s="107">
        <v>0.74419999999999997</v>
      </c>
      <c r="Q263" s="107">
        <v>0.83799999999999997</v>
      </c>
      <c r="R263" s="107">
        <v>0.93720000000000003</v>
      </c>
      <c r="S263" s="107">
        <v>1.0416000000000001</v>
      </c>
      <c r="T263" s="107">
        <v>1.1513</v>
      </c>
      <c r="U263" s="107">
        <v>1.2664</v>
      </c>
      <c r="V263" s="107">
        <v>1.3867</v>
      </c>
      <c r="W263" s="107">
        <v>1.5125</v>
      </c>
      <c r="X263" s="107">
        <v>1.6435999999999999</v>
      </c>
      <c r="Y263" s="107">
        <v>1.78</v>
      </c>
      <c r="Z263" s="107">
        <v>1.9218999999999999</v>
      </c>
      <c r="AA263" s="107">
        <v>2.0691999999999999</v>
      </c>
      <c r="AB263" s="107">
        <v>2.2219000000000002</v>
      </c>
      <c r="AC263" s="107">
        <v>2.3801000000000001</v>
      </c>
      <c r="AD263" s="107">
        <v>2.5438999999999998</v>
      </c>
      <c r="AE263" s="107">
        <v>2.7130999999999998</v>
      </c>
      <c r="AF263" s="107">
        <v>2.8879000000000001</v>
      </c>
      <c r="AG263" s="107">
        <v>3.0682999999999998</v>
      </c>
      <c r="AH263" s="107">
        <v>3.2544</v>
      </c>
      <c r="AI263" s="107">
        <v>3.4460999999999999</v>
      </c>
      <c r="AJ263" s="107">
        <v>3.6435</v>
      </c>
      <c r="AK263" s="107">
        <v>3.8466</v>
      </c>
      <c r="AL263" s="107">
        <v>4.0555000000000003</v>
      </c>
      <c r="AM263" s="107">
        <v>4.2702</v>
      </c>
      <c r="AN263" s="107">
        <v>4.4908000000000001</v>
      </c>
      <c r="AO263" s="107">
        <v>4.7172000000000001</v>
      </c>
      <c r="AP263" s="107">
        <v>4.9496000000000002</v>
      </c>
      <c r="AQ263" s="107">
        <v>5.1879999999999997</v>
      </c>
      <c r="AR263" s="107">
        <v>5.4324000000000003</v>
      </c>
      <c r="AS263" s="107">
        <v>5.6828000000000003</v>
      </c>
      <c r="AT263" s="107">
        <v>5.9393000000000002</v>
      </c>
      <c r="AU263" s="107">
        <v>6.202</v>
      </c>
      <c r="AV263" s="107">
        <v>6.4709000000000003</v>
      </c>
      <c r="AW263" s="107">
        <v>6.7460000000000004</v>
      </c>
      <c r="AX263" s="107">
        <v>7.0274999999999999</v>
      </c>
      <c r="AY263" s="107">
        <v>7.3151999999999999</v>
      </c>
    </row>
    <row r="264" spans="1:51" x14ac:dyDescent="0.15">
      <c r="A264" s="107">
        <v>26</v>
      </c>
      <c r="D264" s="107">
        <v>4.24E-2</v>
      </c>
      <c r="E264" s="107">
        <v>7.0800000000000002E-2</v>
      </c>
      <c r="F264" s="107">
        <v>0.1057</v>
      </c>
      <c r="G264" s="107">
        <v>0.1467</v>
      </c>
      <c r="H264" s="107">
        <v>0.19359999999999999</v>
      </c>
      <c r="I264" s="107">
        <v>0.24640000000000001</v>
      </c>
      <c r="J264" s="107">
        <v>0.3049</v>
      </c>
      <c r="K264" s="107">
        <v>0.36909999999999998</v>
      </c>
      <c r="L264" s="107">
        <v>0.43890000000000001</v>
      </c>
      <c r="M264" s="107">
        <v>0.51439999999999997</v>
      </c>
      <c r="N264" s="107">
        <v>0.59540000000000004</v>
      </c>
      <c r="O264" s="107">
        <v>0.68189999999999995</v>
      </c>
      <c r="P264" s="107">
        <v>0.77390000000000003</v>
      </c>
      <c r="Q264" s="107">
        <v>0.87150000000000005</v>
      </c>
      <c r="R264" s="107">
        <v>0.97460000000000002</v>
      </c>
      <c r="S264" s="107">
        <v>1.0831999999999999</v>
      </c>
      <c r="T264" s="107">
        <v>1.1973</v>
      </c>
      <c r="U264" s="107">
        <v>1.3169</v>
      </c>
      <c r="V264" s="107">
        <v>1.4420999999999999</v>
      </c>
      <c r="W264" s="107">
        <v>1.5728</v>
      </c>
      <c r="X264" s="107">
        <v>1.7091000000000001</v>
      </c>
      <c r="Y264" s="107">
        <v>1.851</v>
      </c>
      <c r="Z264" s="107">
        <v>1.9985999999999999</v>
      </c>
      <c r="AA264" s="107">
        <v>2.1516999999999999</v>
      </c>
      <c r="AB264" s="107">
        <v>2.3105000000000002</v>
      </c>
      <c r="AC264" s="107">
        <v>2.4750000000000001</v>
      </c>
      <c r="AD264" s="107">
        <v>2.6453000000000002</v>
      </c>
      <c r="AE264" s="107">
        <v>2.8212000000000002</v>
      </c>
      <c r="AF264" s="107">
        <v>3.0030000000000001</v>
      </c>
      <c r="AG264" s="107">
        <v>3.1905999999999999</v>
      </c>
      <c r="AH264" s="107">
        <v>3.3839999999999999</v>
      </c>
      <c r="AI264" s="107">
        <v>3.5832999999999999</v>
      </c>
      <c r="AJ264" s="107">
        <v>3.7885</v>
      </c>
      <c r="AK264" s="107">
        <v>3.9996999999999998</v>
      </c>
      <c r="AL264" s="107">
        <v>4.2168999999999999</v>
      </c>
      <c r="AM264" s="107">
        <v>4.4401999999999999</v>
      </c>
      <c r="AN264" s="107">
        <v>4.6695000000000002</v>
      </c>
      <c r="AO264" s="107">
        <v>4.9048999999999996</v>
      </c>
      <c r="AP264" s="107">
        <v>5.1464999999999996</v>
      </c>
      <c r="AQ264" s="107">
        <v>5.3943000000000003</v>
      </c>
      <c r="AR264" s="107">
        <v>5.6483999999999996</v>
      </c>
      <c r="AS264" s="107">
        <v>5.9086999999999996</v>
      </c>
      <c r="AT264" s="107">
        <v>6.1753999999999998</v>
      </c>
      <c r="AU264" s="107">
        <v>6.4485000000000001</v>
      </c>
      <c r="AV264" s="107">
        <v>6.7281000000000004</v>
      </c>
      <c r="AW264" s="107">
        <v>7.0141</v>
      </c>
      <c r="AX264" s="107">
        <v>7.3066000000000004</v>
      </c>
      <c r="AY264" s="107">
        <v>7.6056999999999997</v>
      </c>
    </row>
    <row r="265" spans="1:51" x14ac:dyDescent="0.15">
      <c r="A265" s="107">
        <v>27</v>
      </c>
      <c r="D265" s="107">
        <v>4.3999999999999997E-2</v>
      </c>
      <c r="E265" s="107">
        <v>7.3599999999999999E-2</v>
      </c>
      <c r="F265" s="107">
        <v>0.10979999999999999</v>
      </c>
      <c r="G265" s="107">
        <v>0.15229999999999999</v>
      </c>
      <c r="H265" s="107">
        <v>0.20100000000000001</v>
      </c>
      <c r="I265" s="107">
        <v>0.25580000000000003</v>
      </c>
      <c r="J265" s="107">
        <v>0.31659999999999999</v>
      </c>
      <c r="K265" s="107">
        <v>0.38329999999999997</v>
      </c>
      <c r="L265" s="107">
        <v>0.45579999999999998</v>
      </c>
      <c r="M265" s="107">
        <v>0.53410000000000002</v>
      </c>
      <c r="N265" s="107">
        <v>0.61819999999999997</v>
      </c>
      <c r="O265" s="107">
        <v>0.70809999999999995</v>
      </c>
      <c r="P265" s="107">
        <v>0.80369999999999997</v>
      </c>
      <c r="Q265" s="107">
        <v>0.90500000000000003</v>
      </c>
      <c r="R265" s="107">
        <v>1.012</v>
      </c>
      <c r="S265" s="107">
        <v>1.1248</v>
      </c>
      <c r="T265" s="107">
        <v>1.2432000000000001</v>
      </c>
      <c r="U265" s="107">
        <v>1.3674999999999999</v>
      </c>
      <c r="V265" s="107">
        <v>1.4974000000000001</v>
      </c>
      <c r="W265" s="107">
        <v>1.6332</v>
      </c>
      <c r="X265" s="107">
        <v>1.7746999999999999</v>
      </c>
      <c r="Y265" s="107">
        <v>1.9219999999999999</v>
      </c>
      <c r="Z265" s="107">
        <v>2.0752000000000002</v>
      </c>
      <c r="AA265" s="107">
        <v>2.2342</v>
      </c>
      <c r="AB265" s="107">
        <v>2.3990999999999998</v>
      </c>
      <c r="AC265" s="107">
        <v>2.5699000000000001</v>
      </c>
      <c r="AD265" s="107">
        <v>2.7467000000000001</v>
      </c>
      <c r="AE265" s="107">
        <v>2.9293999999999998</v>
      </c>
      <c r="AF265" s="107">
        <v>3.1181000000000001</v>
      </c>
      <c r="AG265" s="107">
        <v>3.3128000000000002</v>
      </c>
      <c r="AH265" s="107">
        <v>3.5135999999999998</v>
      </c>
      <c r="AI265" s="107">
        <v>3.7206000000000001</v>
      </c>
      <c r="AJ265" s="107">
        <v>3.9336000000000002</v>
      </c>
      <c r="AK265" s="107">
        <v>4.1528999999999998</v>
      </c>
      <c r="AL265" s="107">
        <v>4.3784000000000001</v>
      </c>
      <c r="AM265" s="107">
        <v>4.6101000000000001</v>
      </c>
      <c r="AN265" s="107">
        <v>4.8482000000000003</v>
      </c>
      <c r="AO265" s="107">
        <v>5.0926</v>
      </c>
      <c r="AP265" s="107">
        <v>5.3433999999999999</v>
      </c>
      <c r="AQ265" s="107">
        <v>5.6006999999999998</v>
      </c>
      <c r="AR265" s="107">
        <v>5.8643999999999998</v>
      </c>
      <c r="AS265" s="107">
        <v>6.1346999999999996</v>
      </c>
      <c r="AT265" s="107">
        <v>6.4115000000000002</v>
      </c>
      <c r="AU265" s="107">
        <v>6.6950000000000003</v>
      </c>
      <c r="AV265" s="107">
        <v>6.9851999999999999</v>
      </c>
      <c r="AW265" s="107">
        <v>7.2820999999999998</v>
      </c>
      <c r="AX265" s="107">
        <v>7.5857999999999999</v>
      </c>
      <c r="AY265" s="107">
        <v>7.8963000000000001</v>
      </c>
    </row>
    <row r="266" spans="1:51" x14ac:dyDescent="0.15">
      <c r="A266" s="107">
        <v>28</v>
      </c>
      <c r="D266" s="107">
        <v>4.5600000000000002E-2</v>
      </c>
      <c r="E266" s="107">
        <v>7.6300000000000007E-2</v>
      </c>
      <c r="F266" s="107">
        <v>0.1138</v>
      </c>
      <c r="G266" s="107">
        <v>0.15790000000000001</v>
      </c>
      <c r="H266" s="107">
        <v>0.20849999999999999</v>
      </c>
      <c r="I266" s="107">
        <v>0.26529999999999998</v>
      </c>
      <c r="J266" s="107">
        <v>0.32829999999999998</v>
      </c>
      <c r="K266" s="107">
        <v>0.39750000000000002</v>
      </c>
      <c r="L266" s="107">
        <v>0.47270000000000001</v>
      </c>
      <c r="M266" s="107">
        <v>0.55389999999999995</v>
      </c>
      <c r="N266" s="107">
        <v>0.6411</v>
      </c>
      <c r="O266" s="107">
        <v>0.73429999999999995</v>
      </c>
      <c r="P266" s="107">
        <v>0.83340000000000003</v>
      </c>
      <c r="Q266" s="107">
        <v>0.93840000000000001</v>
      </c>
      <c r="R266" s="107">
        <v>1.0494000000000001</v>
      </c>
      <c r="S266" s="107">
        <v>1.1662999999999999</v>
      </c>
      <c r="T266" s="107">
        <v>1.2891999999999999</v>
      </c>
      <c r="U266" s="107">
        <v>1.4179999999999999</v>
      </c>
      <c r="V266" s="107">
        <v>1.5528</v>
      </c>
      <c r="W266" s="107">
        <v>1.6935</v>
      </c>
      <c r="X266" s="107">
        <v>1.8403</v>
      </c>
      <c r="Y266" s="107">
        <v>1.9930000000000001</v>
      </c>
      <c r="Z266" s="107">
        <v>2.1518999999999999</v>
      </c>
      <c r="AA266" s="107">
        <v>2.3167</v>
      </c>
      <c r="AB266" s="107">
        <v>2.4876999999999998</v>
      </c>
      <c r="AC266" s="107">
        <v>2.6648000000000001</v>
      </c>
      <c r="AD266" s="107">
        <v>2.8479999999999999</v>
      </c>
      <c r="AE266" s="107">
        <v>3.0375000000000001</v>
      </c>
      <c r="AF266" s="107">
        <v>3.2330999999999999</v>
      </c>
      <c r="AG266" s="107">
        <v>3.4350999999999998</v>
      </c>
      <c r="AH266" s="107">
        <v>3.6433</v>
      </c>
      <c r="AI266" s="107">
        <v>3.8578000000000001</v>
      </c>
      <c r="AJ266" s="107">
        <v>4.0787000000000004</v>
      </c>
      <c r="AK266" s="107">
        <v>4.306</v>
      </c>
      <c r="AL266" s="107">
        <v>4.5397999999999996</v>
      </c>
      <c r="AM266" s="107">
        <v>4.7801</v>
      </c>
      <c r="AN266" s="107">
        <v>5.0269000000000004</v>
      </c>
      <c r="AO266" s="107">
        <v>5.2803000000000004</v>
      </c>
      <c r="AP266" s="107">
        <v>5.5403000000000002</v>
      </c>
      <c r="AQ266" s="107">
        <v>5.8070000000000004</v>
      </c>
      <c r="AR266" s="107">
        <v>6.0804</v>
      </c>
      <c r="AS266" s="107">
        <v>6.3605999999999998</v>
      </c>
      <c r="AT266" s="107">
        <v>6.6475999999999997</v>
      </c>
      <c r="AU266" s="107">
        <v>6.9414999999999996</v>
      </c>
      <c r="AV266" s="107">
        <v>7.2423000000000002</v>
      </c>
      <c r="AW266" s="107">
        <v>7.5500999999999996</v>
      </c>
      <c r="AX266" s="107">
        <v>7.8648999999999996</v>
      </c>
      <c r="AY266" s="107">
        <v>8.1867999999999999</v>
      </c>
    </row>
    <row r="267" spans="1:51" x14ac:dyDescent="0.15">
      <c r="A267" s="107">
        <v>29</v>
      </c>
      <c r="D267" s="107">
        <v>4.7199999999999999E-2</v>
      </c>
      <c r="E267" s="107">
        <v>7.9000000000000001E-2</v>
      </c>
      <c r="F267" s="107">
        <v>0.1179</v>
      </c>
      <c r="G267" s="107">
        <v>0.1636</v>
      </c>
      <c r="H267" s="107">
        <v>0.21590000000000001</v>
      </c>
      <c r="I267" s="107">
        <v>0.27479999999999999</v>
      </c>
      <c r="J267" s="107">
        <v>0.34</v>
      </c>
      <c r="K267" s="107">
        <v>0.41160000000000002</v>
      </c>
      <c r="L267" s="107">
        <v>0.48949999999999999</v>
      </c>
      <c r="M267" s="107">
        <v>0.57369999999999999</v>
      </c>
      <c r="N267" s="107">
        <v>0.66400000000000003</v>
      </c>
      <c r="O267" s="107">
        <v>0.76049999999999995</v>
      </c>
      <c r="P267" s="107">
        <v>0.86309999999999998</v>
      </c>
      <c r="Q267" s="107">
        <v>0.97189999999999999</v>
      </c>
      <c r="R267" s="107">
        <v>1.0868</v>
      </c>
      <c r="S267" s="107">
        <v>1.2079</v>
      </c>
      <c r="T267" s="107">
        <v>1.3351</v>
      </c>
      <c r="U267" s="107">
        <v>1.4684999999999999</v>
      </c>
      <c r="V267" s="107">
        <v>1.6081000000000001</v>
      </c>
      <c r="W267" s="107">
        <v>1.7539</v>
      </c>
      <c r="X267" s="107">
        <v>1.9057999999999999</v>
      </c>
      <c r="Y267" s="107">
        <v>2.0640000000000001</v>
      </c>
      <c r="Z267" s="107">
        <v>2.2284999999999999</v>
      </c>
      <c r="AA267" s="107">
        <v>2.3992</v>
      </c>
      <c r="AB267" s="107">
        <v>2.5762999999999998</v>
      </c>
      <c r="AC267" s="107">
        <v>2.7597</v>
      </c>
      <c r="AD267" s="107">
        <v>2.9493999999999998</v>
      </c>
      <c r="AE267" s="107">
        <v>3.1456</v>
      </c>
      <c r="AF267" s="107">
        <v>3.3481999999999998</v>
      </c>
      <c r="AG267" s="107">
        <v>3.5573000000000001</v>
      </c>
      <c r="AH267" s="107">
        <v>3.7728999999999999</v>
      </c>
      <c r="AI267" s="107">
        <v>3.9950000000000001</v>
      </c>
      <c r="AJ267" s="107">
        <v>4.2237999999999998</v>
      </c>
      <c r="AK267" s="107">
        <v>4.4592000000000001</v>
      </c>
      <c r="AL267" s="107">
        <v>4.7012</v>
      </c>
      <c r="AM267" s="107">
        <v>4.95</v>
      </c>
      <c r="AN267" s="107">
        <v>5.2055999999999996</v>
      </c>
      <c r="AO267" s="107">
        <v>5.468</v>
      </c>
      <c r="AP267" s="107">
        <v>5.7371999999999996</v>
      </c>
      <c r="AQ267" s="107">
        <v>6.0133000000000001</v>
      </c>
      <c r="AR267" s="107">
        <v>6.2964000000000002</v>
      </c>
      <c r="AS267" s="107">
        <v>6.5865</v>
      </c>
      <c r="AT267" s="107">
        <v>6.8837000000000002</v>
      </c>
      <c r="AU267" s="107">
        <v>7.1879999999999997</v>
      </c>
      <c r="AV267" s="107">
        <v>7.4995000000000003</v>
      </c>
      <c r="AW267" s="107">
        <v>7.8181000000000003</v>
      </c>
      <c r="AX267" s="107">
        <v>8.1440999999999999</v>
      </c>
      <c r="AY267" s="107">
        <v>8.4772999999999996</v>
      </c>
    </row>
    <row r="268" spans="1:51" x14ac:dyDescent="0.15">
      <c r="A268" s="107">
        <v>30</v>
      </c>
      <c r="D268" s="107">
        <v>4.8899999999999999E-2</v>
      </c>
      <c r="E268" s="107">
        <v>8.1699999999999995E-2</v>
      </c>
      <c r="F268" s="107">
        <v>0.12189999999999999</v>
      </c>
      <c r="G268" s="107">
        <v>0.16919999999999999</v>
      </c>
      <c r="H268" s="107">
        <v>0.22339999999999999</v>
      </c>
      <c r="I268" s="107">
        <v>0.28420000000000001</v>
      </c>
      <c r="J268" s="107">
        <v>0.3518</v>
      </c>
      <c r="K268" s="107">
        <v>0.42580000000000001</v>
      </c>
      <c r="L268" s="107">
        <v>0.50639999999999996</v>
      </c>
      <c r="M268" s="107">
        <v>0.59340000000000004</v>
      </c>
      <c r="N268" s="107">
        <v>0.68679999999999997</v>
      </c>
      <c r="O268" s="107">
        <v>0.78659999999999997</v>
      </c>
      <c r="P268" s="107">
        <v>0.89280000000000004</v>
      </c>
      <c r="Q268" s="107">
        <v>1.0054000000000001</v>
      </c>
      <c r="R268" s="107">
        <v>1.1242000000000001</v>
      </c>
      <c r="S268" s="107">
        <v>1.2495000000000001</v>
      </c>
      <c r="T268" s="107">
        <v>1.3811</v>
      </c>
      <c r="U268" s="107">
        <v>1.5190999999999999</v>
      </c>
      <c r="V268" s="107">
        <v>1.6634</v>
      </c>
      <c r="W268" s="107">
        <v>1.8142</v>
      </c>
      <c r="X268" s="107">
        <v>1.9714</v>
      </c>
      <c r="Y268" s="107">
        <v>2.1349999999999998</v>
      </c>
      <c r="Z268" s="107">
        <v>2.3050999999999999</v>
      </c>
      <c r="AA268" s="107">
        <v>2.4817</v>
      </c>
      <c r="AB268" s="107">
        <v>2.6648999999999998</v>
      </c>
      <c r="AC268" s="107">
        <v>2.8544999999999998</v>
      </c>
      <c r="AD268" s="107">
        <v>3.0508000000000002</v>
      </c>
      <c r="AE268" s="107">
        <v>3.2536999999999998</v>
      </c>
      <c r="AF268" s="107">
        <v>3.4632999999999998</v>
      </c>
      <c r="AG268" s="107">
        <v>3.6795</v>
      </c>
      <c r="AH268" s="107">
        <v>3.9024999999999999</v>
      </c>
      <c r="AI268" s="107">
        <v>4.1322999999999999</v>
      </c>
      <c r="AJ268" s="107">
        <v>4.3689</v>
      </c>
      <c r="AK268" s="107">
        <v>4.6123000000000003</v>
      </c>
      <c r="AL268" s="107">
        <v>4.8627000000000002</v>
      </c>
      <c r="AM268" s="107">
        <v>5.12</v>
      </c>
      <c r="AN268" s="107">
        <v>5.3842999999999996</v>
      </c>
      <c r="AO268" s="107">
        <v>5.6555999999999997</v>
      </c>
      <c r="AP268" s="107">
        <v>5.9340999999999999</v>
      </c>
      <c r="AQ268" s="107">
        <v>6.2196999999999996</v>
      </c>
      <c r="AR268" s="107">
        <v>6.5125000000000002</v>
      </c>
      <c r="AS268" s="107">
        <v>6.8125</v>
      </c>
      <c r="AT268" s="107">
        <v>7.1197999999999997</v>
      </c>
      <c r="AU268" s="107">
        <v>7.4344999999999999</v>
      </c>
      <c r="AV268" s="107">
        <v>7.7565999999999997</v>
      </c>
      <c r="AW268" s="107">
        <v>8.0861000000000001</v>
      </c>
      <c r="AX268" s="107">
        <v>8.4231999999999996</v>
      </c>
      <c r="AY268" s="107">
        <v>8.7677999999999994</v>
      </c>
    </row>
    <row r="269" spans="1:51" x14ac:dyDescent="0.15">
      <c r="A269" s="107">
        <v>31</v>
      </c>
      <c r="D269" s="107">
        <v>5.0500000000000003E-2</v>
      </c>
      <c r="E269" s="107">
        <v>8.4500000000000006E-2</v>
      </c>
      <c r="F269" s="107">
        <v>0.126</v>
      </c>
      <c r="G269" s="107">
        <v>0.17480000000000001</v>
      </c>
      <c r="H269" s="107">
        <v>0.23080000000000001</v>
      </c>
      <c r="I269" s="107">
        <v>0.29370000000000002</v>
      </c>
      <c r="J269" s="107">
        <v>0.36349999999999999</v>
      </c>
      <c r="K269" s="107">
        <v>0.44</v>
      </c>
      <c r="L269" s="107">
        <v>0.52329999999999999</v>
      </c>
      <c r="M269" s="107">
        <v>0.61319999999999997</v>
      </c>
      <c r="N269" s="107">
        <v>0.7097</v>
      </c>
      <c r="O269" s="107">
        <v>0.81279999999999997</v>
      </c>
      <c r="P269" s="107">
        <v>0.92249999999999999</v>
      </c>
      <c r="Q269" s="107">
        <v>1.0387999999999999</v>
      </c>
      <c r="R269" s="107">
        <v>1.1617</v>
      </c>
      <c r="S269" s="107">
        <v>1.2910999999999999</v>
      </c>
      <c r="T269" s="107">
        <v>1.4271</v>
      </c>
      <c r="U269" s="107">
        <v>1.5696000000000001</v>
      </c>
      <c r="V269" s="107">
        <v>1.7188000000000001</v>
      </c>
      <c r="W269" s="107">
        <v>1.8746</v>
      </c>
      <c r="X269" s="107">
        <v>2.0369999999999999</v>
      </c>
      <c r="Y269" s="107">
        <v>2.206</v>
      </c>
      <c r="Z269" s="107">
        <v>2.3818000000000001</v>
      </c>
      <c r="AA269" s="107">
        <v>2.5642</v>
      </c>
      <c r="AB269" s="107">
        <v>2.7534000000000001</v>
      </c>
      <c r="AC269" s="107">
        <v>2.9493999999999998</v>
      </c>
      <c r="AD269" s="107">
        <v>3.1522000000000001</v>
      </c>
      <c r="AE269" s="107">
        <v>3.3618000000000001</v>
      </c>
      <c r="AF269" s="107">
        <v>3.5783</v>
      </c>
      <c r="AG269" s="107">
        <v>3.8016999999999999</v>
      </c>
      <c r="AH269" s="107">
        <v>4.0320999999999998</v>
      </c>
      <c r="AI269" s="107">
        <v>4.2694999999999999</v>
      </c>
      <c r="AJ269" s="107">
        <v>4.5138999999999996</v>
      </c>
      <c r="AK269" s="107">
        <v>4.7653999999999996</v>
      </c>
      <c r="AL269" s="107">
        <v>5.0240999999999998</v>
      </c>
      <c r="AM269" s="107">
        <v>5.2899000000000003</v>
      </c>
      <c r="AN269" s="107">
        <v>5.5629999999999997</v>
      </c>
      <c r="AO269" s="107">
        <v>5.8433000000000002</v>
      </c>
      <c r="AP269" s="107">
        <v>6.1310000000000002</v>
      </c>
      <c r="AQ269" s="107">
        <v>6.4260000000000002</v>
      </c>
      <c r="AR269" s="107">
        <v>6.7285000000000004</v>
      </c>
      <c r="AS269" s="107">
        <v>7.0384000000000002</v>
      </c>
      <c r="AT269" s="107">
        <v>7.3559000000000001</v>
      </c>
      <c r="AU269" s="107">
        <v>7.681</v>
      </c>
      <c r="AV269" s="107">
        <v>8.0137</v>
      </c>
      <c r="AW269" s="107">
        <v>8.3541000000000007</v>
      </c>
      <c r="AX269" s="107">
        <v>8.7022999999999993</v>
      </c>
      <c r="AY269" s="107">
        <v>9.0584000000000007</v>
      </c>
    </row>
    <row r="270" spans="1:51" x14ac:dyDescent="0.15">
      <c r="A270" s="107">
        <v>32</v>
      </c>
      <c r="D270" s="107">
        <v>5.21E-2</v>
      </c>
      <c r="E270" s="107">
        <v>8.72E-2</v>
      </c>
      <c r="F270" s="107">
        <v>0.13009999999999999</v>
      </c>
      <c r="G270" s="107">
        <v>0.18049999999999999</v>
      </c>
      <c r="H270" s="107">
        <v>0.2382</v>
      </c>
      <c r="I270" s="107">
        <v>0.30320000000000003</v>
      </c>
      <c r="J270" s="107">
        <v>0.37519999999999998</v>
      </c>
      <c r="K270" s="107">
        <v>0.45419999999999999</v>
      </c>
      <c r="L270" s="107">
        <v>0.54010000000000002</v>
      </c>
      <c r="M270" s="107">
        <v>0.63290000000000002</v>
      </c>
      <c r="N270" s="107">
        <v>0.73260000000000003</v>
      </c>
      <c r="O270" s="107">
        <v>0.83899999999999997</v>
      </c>
      <c r="P270" s="107">
        <v>0.95230000000000004</v>
      </c>
      <c r="Q270" s="107">
        <v>1.0723</v>
      </c>
      <c r="R270" s="107">
        <v>1.1991000000000001</v>
      </c>
      <c r="S270" s="107">
        <v>1.3326</v>
      </c>
      <c r="T270" s="107">
        <v>1.4730000000000001</v>
      </c>
      <c r="U270" s="107">
        <v>1.6202000000000001</v>
      </c>
      <c r="V270" s="107">
        <v>1.7741</v>
      </c>
      <c r="W270" s="107">
        <v>1.9349000000000001</v>
      </c>
      <c r="X270" s="107">
        <v>2.1025</v>
      </c>
      <c r="Y270" s="107">
        <v>2.2770000000000001</v>
      </c>
      <c r="Z270" s="107">
        <v>2.4584000000000001</v>
      </c>
      <c r="AA270" s="107">
        <v>2.6467000000000001</v>
      </c>
      <c r="AB270" s="107">
        <v>2.8420000000000001</v>
      </c>
      <c r="AC270" s="107">
        <v>3.0442999999999998</v>
      </c>
      <c r="AD270" s="107">
        <v>3.2536</v>
      </c>
      <c r="AE270" s="107">
        <v>3.4699</v>
      </c>
      <c r="AF270" s="107">
        <v>3.6934</v>
      </c>
      <c r="AG270" s="107">
        <v>3.9239999999999999</v>
      </c>
      <c r="AH270" s="107">
        <v>4.1616999999999997</v>
      </c>
      <c r="AI270" s="107">
        <v>4.4066999999999998</v>
      </c>
      <c r="AJ270" s="107">
        <v>4.6589999999999998</v>
      </c>
      <c r="AK270" s="107">
        <v>4.9185999999999996</v>
      </c>
      <c r="AL270" s="107">
        <v>5.1855000000000002</v>
      </c>
      <c r="AM270" s="107">
        <v>5.4598000000000004</v>
      </c>
      <c r="AN270" s="107">
        <v>5.7416</v>
      </c>
      <c r="AO270" s="107">
        <v>6.0309999999999997</v>
      </c>
      <c r="AP270" s="107">
        <v>6.3277999999999999</v>
      </c>
      <c r="AQ270" s="107">
        <v>6.6322999999999999</v>
      </c>
      <c r="AR270" s="107">
        <v>6.9444999999999997</v>
      </c>
      <c r="AS270" s="107">
        <v>7.2643000000000004</v>
      </c>
      <c r="AT270" s="107">
        <v>7.5919999999999996</v>
      </c>
      <c r="AU270" s="107">
        <v>7.9275000000000002</v>
      </c>
      <c r="AV270" s="107">
        <v>8.2707999999999995</v>
      </c>
      <c r="AW270" s="107">
        <v>8.6220999999999997</v>
      </c>
      <c r="AX270" s="107">
        <v>8.9815000000000005</v>
      </c>
      <c r="AY270" s="107">
        <v>9.3489000000000004</v>
      </c>
    </row>
    <row r="271" spans="1:51" x14ac:dyDescent="0.15">
      <c r="A271" s="107">
        <v>33</v>
      </c>
      <c r="D271" s="107">
        <v>5.3800000000000001E-2</v>
      </c>
      <c r="E271" s="107">
        <v>8.9899999999999994E-2</v>
      </c>
      <c r="F271" s="107">
        <v>0.1341</v>
      </c>
      <c r="G271" s="107">
        <v>0.18609999999999999</v>
      </c>
      <c r="H271" s="107">
        <v>0.2457</v>
      </c>
      <c r="I271" s="107">
        <v>0.31259999999999999</v>
      </c>
      <c r="J271" s="107">
        <v>0.38690000000000002</v>
      </c>
      <c r="K271" s="107">
        <v>0.46839999999999998</v>
      </c>
      <c r="L271" s="107">
        <v>0.55700000000000005</v>
      </c>
      <c r="M271" s="107">
        <v>0.65269999999999995</v>
      </c>
      <c r="N271" s="107">
        <v>0.75539999999999996</v>
      </c>
      <c r="O271" s="107">
        <v>0.86519999999999997</v>
      </c>
      <c r="P271" s="107">
        <v>0.98199999999999998</v>
      </c>
      <c r="Q271" s="107">
        <v>1.1056999999999999</v>
      </c>
      <c r="R271" s="107">
        <v>1.2364999999999999</v>
      </c>
      <c r="S271" s="107">
        <v>1.3742000000000001</v>
      </c>
      <c r="T271" s="107">
        <v>1.5189999999999999</v>
      </c>
      <c r="U271" s="107">
        <v>1.6707000000000001</v>
      </c>
      <c r="V271" s="107">
        <v>1.8293999999999999</v>
      </c>
      <c r="W271" s="107">
        <v>1.9952000000000001</v>
      </c>
      <c r="X271" s="107">
        <v>2.1680999999999999</v>
      </c>
      <c r="Y271" s="107">
        <v>2.3479999999999999</v>
      </c>
      <c r="Z271" s="107">
        <v>2.5350999999999999</v>
      </c>
      <c r="AA271" s="107">
        <v>2.7292000000000001</v>
      </c>
      <c r="AB271" s="107">
        <v>2.9306000000000001</v>
      </c>
      <c r="AC271" s="107">
        <v>3.1392000000000002</v>
      </c>
      <c r="AD271" s="107">
        <v>3.355</v>
      </c>
      <c r="AE271" s="107">
        <v>3.5779999999999998</v>
      </c>
      <c r="AF271" s="107">
        <v>3.8083999999999998</v>
      </c>
      <c r="AG271" s="107">
        <v>4.0461999999999998</v>
      </c>
      <c r="AH271" s="107">
        <v>4.2914000000000003</v>
      </c>
      <c r="AI271" s="107">
        <v>4.5439999999999996</v>
      </c>
      <c r="AJ271" s="107">
        <v>4.8041</v>
      </c>
      <c r="AK271" s="107">
        <v>5.0716999999999999</v>
      </c>
      <c r="AL271" s="107">
        <v>5.3468999999999998</v>
      </c>
      <c r="AM271" s="107">
        <v>5.6298000000000004</v>
      </c>
      <c r="AN271" s="107">
        <v>5.9203000000000001</v>
      </c>
      <c r="AO271" s="107">
        <v>6.2186000000000003</v>
      </c>
      <c r="AP271" s="107">
        <v>6.5247000000000002</v>
      </c>
      <c r="AQ271" s="107">
        <v>6.8385999999999996</v>
      </c>
      <c r="AR271" s="107">
        <v>7.1604999999999999</v>
      </c>
      <c r="AS271" s="107">
        <v>7.4901999999999997</v>
      </c>
      <c r="AT271" s="107">
        <v>7.8280000000000003</v>
      </c>
      <c r="AU271" s="107">
        <v>8.1738999999999997</v>
      </c>
      <c r="AV271" s="107">
        <v>8.5279000000000007</v>
      </c>
      <c r="AW271" s="107">
        <v>8.8901000000000003</v>
      </c>
      <c r="AX271" s="107">
        <v>9.2606000000000002</v>
      </c>
      <c r="AY271" s="107">
        <v>9.6394000000000002</v>
      </c>
    </row>
    <row r="272" spans="1:51" x14ac:dyDescent="0.15">
      <c r="A272" s="107">
        <v>34</v>
      </c>
      <c r="D272" s="107">
        <v>5.5399999999999998E-2</v>
      </c>
      <c r="E272" s="107">
        <v>9.2600000000000002E-2</v>
      </c>
      <c r="F272" s="107">
        <v>0.13819999999999999</v>
      </c>
      <c r="G272" s="107">
        <v>0.1918</v>
      </c>
      <c r="H272" s="107">
        <v>0.25309999999999999</v>
      </c>
      <c r="I272" s="107">
        <v>0.3221</v>
      </c>
      <c r="J272" s="107">
        <v>0.39860000000000001</v>
      </c>
      <c r="K272" s="107">
        <v>0.48259999999999997</v>
      </c>
      <c r="L272" s="107">
        <v>0.57379999999999998</v>
      </c>
      <c r="M272" s="107">
        <v>0.6724</v>
      </c>
      <c r="N272" s="107">
        <v>0.77829999999999999</v>
      </c>
      <c r="O272" s="107">
        <v>0.89139999999999997</v>
      </c>
      <c r="P272" s="107">
        <v>1.0117</v>
      </c>
      <c r="Q272" s="107">
        <v>1.1392</v>
      </c>
      <c r="R272" s="107">
        <v>1.2739</v>
      </c>
      <c r="S272" s="107">
        <v>1.4157999999999999</v>
      </c>
      <c r="T272" s="107">
        <v>1.5649</v>
      </c>
      <c r="U272" s="107">
        <v>1.7212000000000001</v>
      </c>
      <c r="V272" s="107">
        <v>1.8848</v>
      </c>
      <c r="W272" s="107">
        <v>2.0556000000000001</v>
      </c>
      <c r="X272" s="107">
        <v>2.2336</v>
      </c>
      <c r="Y272" s="107">
        <v>2.419</v>
      </c>
      <c r="Z272" s="107">
        <v>2.6116999999999999</v>
      </c>
      <c r="AA272" s="107">
        <v>2.8117000000000001</v>
      </c>
      <c r="AB272" s="107">
        <v>3.0192000000000001</v>
      </c>
      <c r="AC272" s="107">
        <v>3.234</v>
      </c>
      <c r="AD272" s="107">
        <v>3.4563000000000001</v>
      </c>
      <c r="AE272" s="107">
        <v>3.6861000000000002</v>
      </c>
      <c r="AF272" s="107">
        <v>3.9235000000000002</v>
      </c>
      <c r="AG272" s="107">
        <v>4.1684000000000001</v>
      </c>
      <c r="AH272" s="107">
        <v>4.4210000000000003</v>
      </c>
      <c r="AI272" s="107">
        <v>4.6811999999999996</v>
      </c>
      <c r="AJ272" s="107">
        <v>4.9490999999999996</v>
      </c>
      <c r="AK272" s="107">
        <v>5.2248000000000001</v>
      </c>
      <c r="AL272" s="107">
        <v>5.5083000000000002</v>
      </c>
      <c r="AM272" s="107">
        <v>5.7996999999999996</v>
      </c>
      <c r="AN272" s="107">
        <v>6.0990000000000002</v>
      </c>
      <c r="AO272" s="107">
        <v>6.4062999999999999</v>
      </c>
      <c r="AP272" s="107">
        <v>6.7215999999999996</v>
      </c>
      <c r="AQ272" s="107">
        <v>7.0449000000000002</v>
      </c>
      <c r="AR272" s="107">
        <v>7.3765000000000001</v>
      </c>
      <c r="AS272" s="107">
        <v>7.7161999999999997</v>
      </c>
      <c r="AT272" s="107">
        <v>8.0640999999999998</v>
      </c>
      <c r="AU272" s="107">
        <v>8.4204000000000008</v>
      </c>
      <c r="AV272" s="107">
        <v>8.7850999999999999</v>
      </c>
      <c r="AW272" s="107">
        <v>9.1582000000000008</v>
      </c>
      <c r="AX272" s="107">
        <v>9.5396999999999998</v>
      </c>
      <c r="AY272" s="107">
        <v>9.9298999999999999</v>
      </c>
    </row>
    <row r="273" spans="1:51" x14ac:dyDescent="0.15">
      <c r="A273" s="107">
        <v>35</v>
      </c>
      <c r="D273" s="107">
        <v>5.7000000000000002E-2</v>
      </c>
      <c r="E273" s="107">
        <v>9.5399999999999999E-2</v>
      </c>
      <c r="F273" s="107">
        <v>0.14230000000000001</v>
      </c>
      <c r="G273" s="107">
        <v>0.19739999999999999</v>
      </c>
      <c r="H273" s="107">
        <v>0.26050000000000001</v>
      </c>
      <c r="I273" s="107">
        <v>0.33160000000000001</v>
      </c>
      <c r="J273" s="107">
        <v>0.4103</v>
      </c>
      <c r="K273" s="107">
        <v>0.49669999999999997</v>
      </c>
      <c r="L273" s="107">
        <v>0.5907</v>
      </c>
      <c r="M273" s="107">
        <v>0.69220000000000004</v>
      </c>
      <c r="N273" s="107">
        <v>0.80120000000000002</v>
      </c>
      <c r="O273" s="107">
        <v>0.91759999999999997</v>
      </c>
      <c r="P273" s="107">
        <v>1.0414000000000001</v>
      </c>
      <c r="Q273" s="107">
        <v>1.1727000000000001</v>
      </c>
      <c r="R273" s="107">
        <v>1.3112999999999999</v>
      </c>
      <c r="S273" s="107">
        <v>1.4574</v>
      </c>
      <c r="T273" s="107">
        <v>1.6108</v>
      </c>
      <c r="U273" s="107">
        <v>1.7718</v>
      </c>
      <c r="V273" s="107">
        <v>1.9400999999999999</v>
      </c>
      <c r="W273" s="107">
        <v>2.1158999999999999</v>
      </c>
      <c r="X273" s="107">
        <v>2.2991999999999999</v>
      </c>
      <c r="Y273" s="107">
        <v>2.4900000000000002</v>
      </c>
      <c r="Z273" s="107">
        <v>2.6882999999999999</v>
      </c>
      <c r="AA273" s="107">
        <v>2.8942000000000001</v>
      </c>
      <c r="AB273" s="107">
        <v>3.1076999999999999</v>
      </c>
      <c r="AC273" s="107">
        <v>3.3289</v>
      </c>
      <c r="AD273" s="107">
        <v>3.5577000000000001</v>
      </c>
      <c r="AE273" s="107">
        <v>3.7942</v>
      </c>
      <c r="AF273" s="107">
        <v>4.0385</v>
      </c>
      <c r="AG273" s="107">
        <v>4.2906000000000004</v>
      </c>
      <c r="AH273" s="107">
        <v>4.5506000000000002</v>
      </c>
      <c r="AI273" s="107">
        <v>4.8183999999999996</v>
      </c>
      <c r="AJ273" s="107">
        <v>5.0941999999999998</v>
      </c>
      <c r="AK273" s="107">
        <v>5.3779000000000003</v>
      </c>
      <c r="AL273" s="107">
        <v>5.6696999999999997</v>
      </c>
      <c r="AM273" s="107">
        <v>5.9695999999999998</v>
      </c>
      <c r="AN273" s="107">
        <v>6.2777000000000003</v>
      </c>
      <c r="AO273" s="107">
        <v>6.5938999999999997</v>
      </c>
      <c r="AP273" s="107">
        <v>6.9184000000000001</v>
      </c>
      <c r="AQ273" s="107">
        <v>7.2511999999999999</v>
      </c>
      <c r="AR273" s="107">
        <v>7.5923999999999996</v>
      </c>
      <c r="AS273" s="107">
        <v>7.9420999999999999</v>
      </c>
      <c r="AT273" s="107">
        <v>8.3002000000000002</v>
      </c>
      <c r="AU273" s="107">
        <v>8.6669</v>
      </c>
      <c r="AV273" s="107">
        <v>9.0421999999999993</v>
      </c>
      <c r="AW273" s="107">
        <v>9.4260999999999999</v>
      </c>
      <c r="AX273" s="107">
        <v>9.8188999999999993</v>
      </c>
      <c r="AY273" s="107">
        <v>10.2204</v>
      </c>
    </row>
    <row r="274" spans="1:51" ht="14.25" x14ac:dyDescent="0.15">
      <c r="A274" s="104" t="s">
        <v>40</v>
      </c>
      <c r="B274" s="105" t="s">
        <v>66</v>
      </c>
      <c r="C274" s="106" t="s">
        <v>67</v>
      </c>
      <c r="F274" s="107" t="s">
        <v>43</v>
      </c>
    </row>
    <row r="275" spans="1:51" ht="14.25" x14ac:dyDescent="0.15">
      <c r="A275" s="109" t="s">
        <v>46</v>
      </c>
      <c r="B275" s="105">
        <v>2</v>
      </c>
      <c r="C275" s="107">
        <v>4</v>
      </c>
      <c r="D275" s="107">
        <v>6</v>
      </c>
      <c r="E275" s="107">
        <v>8</v>
      </c>
      <c r="F275" s="107">
        <v>10</v>
      </c>
      <c r="G275" s="107">
        <v>12</v>
      </c>
      <c r="H275" s="107">
        <v>14</v>
      </c>
      <c r="I275" s="107">
        <v>16</v>
      </c>
      <c r="J275" s="107">
        <v>18</v>
      </c>
      <c r="K275" s="107">
        <v>20</v>
      </c>
      <c r="L275" s="107">
        <v>22</v>
      </c>
      <c r="M275" s="107">
        <v>24</v>
      </c>
      <c r="N275" s="107">
        <v>26</v>
      </c>
      <c r="O275" s="107">
        <v>28</v>
      </c>
      <c r="P275" s="107">
        <v>30</v>
      </c>
      <c r="Q275" s="107">
        <v>32</v>
      </c>
      <c r="R275" s="107">
        <v>34</v>
      </c>
      <c r="S275" s="107">
        <v>36</v>
      </c>
      <c r="T275" s="107">
        <v>38</v>
      </c>
      <c r="U275" s="107">
        <v>40</v>
      </c>
      <c r="V275" s="107">
        <v>42</v>
      </c>
      <c r="W275" s="107">
        <v>44</v>
      </c>
      <c r="X275" s="107">
        <v>46</v>
      </c>
      <c r="Y275" s="107">
        <v>48</v>
      </c>
      <c r="Z275" s="107">
        <v>50</v>
      </c>
      <c r="AA275" s="107">
        <v>52</v>
      </c>
      <c r="AB275" s="107">
        <v>54</v>
      </c>
      <c r="AC275" s="107">
        <v>56</v>
      </c>
      <c r="AD275" s="107">
        <v>58</v>
      </c>
      <c r="AE275" s="107">
        <v>60</v>
      </c>
      <c r="AF275" s="107">
        <v>62</v>
      </c>
      <c r="AG275" s="107">
        <v>64</v>
      </c>
      <c r="AH275" s="107">
        <v>66</v>
      </c>
      <c r="AI275" s="107">
        <v>68</v>
      </c>
      <c r="AJ275" s="107">
        <v>70</v>
      </c>
      <c r="AK275" s="107">
        <v>72</v>
      </c>
      <c r="AL275" s="107">
        <v>74</v>
      </c>
      <c r="AM275" s="107">
        <v>76</v>
      </c>
      <c r="AN275" s="107">
        <v>78</v>
      </c>
      <c r="AO275" s="107">
        <v>80</v>
      </c>
      <c r="AP275" s="107">
        <v>82</v>
      </c>
      <c r="AQ275" s="107">
        <v>84</v>
      </c>
      <c r="AR275" s="107">
        <v>86</v>
      </c>
      <c r="AS275" s="107">
        <v>88</v>
      </c>
      <c r="AT275" s="107">
        <v>90</v>
      </c>
      <c r="AU275" s="107">
        <v>92</v>
      </c>
      <c r="AV275" s="107">
        <v>94</v>
      </c>
      <c r="AW275" s="107">
        <v>96</v>
      </c>
      <c r="AX275" s="107">
        <v>98</v>
      </c>
      <c r="AY275" s="107">
        <v>100</v>
      </c>
    </row>
    <row r="276" spans="1:51" x14ac:dyDescent="0.15">
      <c r="A276" s="107">
        <v>2</v>
      </c>
    </row>
    <row r="277" spans="1:51" x14ac:dyDescent="0.15">
      <c r="A277" s="107">
        <v>3</v>
      </c>
    </row>
    <row r="278" spans="1:51" x14ac:dyDescent="0.15">
      <c r="A278" s="107">
        <v>4</v>
      </c>
    </row>
    <row r="279" spans="1:51" x14ac:dyDescent="0.15">
      <c r="A279" s="107">
        <v>5</v>
      </c>
      <c r="D279" s="107">
        <v>7.9000000000000008E-3</v>
      </c>
      <c r="E279" s="107">
        <v>1.3100000000000001E-2</v>
      </c>
      <c r="F279" s="107">
        <v>1.95E-2</v>
      </c>
      <c r="G279" s="107">
        <v>2.69E-2</v>
      </c>
      <c r="H279" s="107">
        <v>3.5299999999999998E-2</v>
      </c>
      <c r="I279" s="107">
        <v>4.4600000000000001E-2</v>
      </c>
      <c r="J279" s="107">
        <v>5.4899999999999997E-2</v>
      </c>
      <c r="K279" s="107">
        <v>6.6000000000000003E-2</v>
      </c>
      <c r="L279" s="107">
        <v>7.8100000000000003E-2</v>
      </c>
      <c r="M279" s="107">
        <v>9.11E-2</v>
      </c>
      <c r="N279" s="107">
        <v>0.105</v>
      </c>
      <c r="O279" s="107">
        <v>0.1198</v>
      </c>
      <c r="P279" s="107">
        <v>0.1356</v>
      </c>
      <c r="Q279" s="107">
        <v>0.15229999999999999</v>
      </c>
      <c r="R279" s="107">
        <v>0.17</v>
      </c>
      <c r="S279" s="107">
        <v>0.1888</v>
      </c>
      <c r="T279" s="107">
        <v>0.20849999999999999</v>
      </c>
      <c r="U279" s="107">
        <v>0.2293</v>
      </c>
      <c r="V279" s="107">
        <v>0.25130000000000002</v>
      </c>
      <c r="W279" s="107">
        <v>0.27429999999999999</v>
      </c>
      <c r="X279" s="107">
        <v>0.29859999999999998</v>
      </c>
      <c r="Y279" s="107">
        <v>0.3241</v>
      </c>
      <c r="Z279" s="107">
        <v>0.3508</v>
      </c>
      <c r="AA279" s="107">
        <v>0.37890000000000001</v>
      </c>
      <c r="AB279" s="107">
        <v>0.4083</v>
      </c>
      <c r="AC279" s="107">
        <v>0.43919999999999998</v>
      </c>
      <c r="AD279" s="107">
        <v>0.47149999999999997</v>
      </c>
      <c r="AE279" s="107">
        <v>0.50529999999999997</v>
      </c>
      <c r="AF279" s="107">
        <v>0.54079999999999995</v>
      </c>
      <c r="AG279" s="107">
        <v>0.57789999999999997</v>
      </c>
      <c r="AH279" s="107">
        <v>0.61670000000000003</v>
      </c>
      <c r="AI279" s="107">
        <v>0.6573</v>
      </c>
      <c r="AJ279" s="107">
        <v>0.69979999999999998</v>
      </c>
      <c r="AK279" s="107">
        <v>0.74419999999999997</v>
      </c>
      <c r="AL279" s="107">
        <v>0.79059999999999997</v>
      </c>
      <c r="AM279" s="107">
        <v>0.83919999999999995</v>
      </c>
      <c r="AN279" s="107">
        <v>0.88990000000000002</v>
      </c>
      <c r="AO279" s="107">
        <v>0.94279999999999997</v>
      </c>
      <c r="AP279" s="107">
        <v>0.99809999999999999</v>
      </c>
      <c r="AQ279" s="107">
        <v>1.0559000000000001</v>
      </c>
      <c r="AR279" s="107">
        <v>1.1162000000000001</v>
      </c>
      <c r="AS279" s="107">
        <v>1.1792</v>
      </c>
      <c r="AT279" s="107">
        <v>1.2448999999999999</v>
      </c>
      <c r="AU279" s="107">
        <v>1.3134999999999999</v>
      </c>
      <c r="AV279" s="107">
        <v>1.385</v>
      </c>
      <c r="AW279" s="107">
        <v>1.4597</v>
      </c>
      <c r="AX279" s="107">
        <v>1.5375000000000001</v>
      </c>
      <c r="AY279" s="107">
        <v>1.6187</v>
      </c>
    </row>
    <row r="280" spans="1:51" x14ac:dyDescent="0.15">
      <c r="A280" s="107">
        <v>6</v>
      </c>
      <c r="D280" s="107">
        <v>9.5999999999999992E-3</v>
      </c>
      <c r="E280" s="107">
        <v>1.6E-2</v>
      </c>
      <c r="F280" s="107">
        <v>2.3699999999999999E-2</v>
      </c>
      <c r="G280" s="107">
        <v>3.27E-2</v>
      </c>
      <c r="H280" s="107">
        <v>4.2999999999999997E-2</v>
      </c>
      <c r="I280" s="107">
        <v>5.4300000000000001E-2</v>
      </c>
      <c r="J280" s="107">
        <v>6.6799999999999998E-2</v>
      </c>
      <c r="K280" s="107">
        <v>8.0399999999999999E-2</v>
      </c>
      <c r="L280" s="107">
        <v>9.5100000000000004E-2</v>
      </c>
      <c r="M280" s="107">
        <v>0.1108</v>
      </c>
      <c r="N280" s="107">
        <v>0.12759999999999999</v>
      </c>
      <c r="O280" s="107">
        <v>0.14549999999999999</v>
      </c>
      <c r="P280" s="107">
        <v>0.16439999999999999</v>
      </c>
      <c r="Q280" s="107">
        <v>0.18429999999999999</v>
      </c>
      <c r="R280" s="107">
        <v>0.2054</v>
      </c>
      <c r="S280" s="107">
        <v>0.2276</v>
      </c>
      <c r="T280" s="107">
        <v>0.25090000000000001</v>
      </c>
      <c r="U280" s="107">
        <v>0.27529999999999999</v>
      </c>
      <c r="V280" s="107">
        <v>0.3009</v>
      </c>
      <c r="W280" s="107">
        <v>0.32779999999999998</v>
      </c>
      <c r="X280" s="107">
        <v>0.35580000000000001</v>
      </c>
      <c r="Y280" s="107">
        <v>0.3851</v>
      </c>
      <c r="Z280" s="107">
        <v>0.41570000000000001</v>
      </c>
      <c r="AA280" s="107">
        <v>0.4476</v>
      </c>
      <c r="AB280" s="107">
        <v>0.48089999999999999</v>
      </c>
      <c r="AC280" s="107">
        <v>0.51570000000000005</v>
      </c>
      <c r="AD280" s="107">
        <v>0.55179999999999996</v>
      </c>
      <c r="AE280" s="107">
        <v>0.58950000000000002</v>
      </c>
      <c r="AF280" s="107">
        <v>0.62880000000000003</v>
      </c>
      <c r="AG280" s="107">
        <v>0.66959999999999997</v>
      </c>
      <c r="AH280" s="107">
        <v>0.71209999999999996</v>
      </c>
      <c r="AI280" s="107">
        <v>0.75629999999999997</v>
      </c>
      <c r="AJ280" s="107">
        <v>0.80230000000000001</v>
      </c>
      <c r="AK280" s="107">
        <v>0.85009999999999997</v>
      </c>
      <c r="AL280" s="107">
        <v>0.89980000000000004</v>
      </c>
      <c r="AM280" s="107">
        <v>0.95140000000000002</v>
      </c>
      <c r="AN280" s="107">
        <v>1.0051000000000001</v>
      </c>
      <c r="AO280" s="107">
        <v>1.0608</v>
      </c>
      <c r="AP280" s="107">
        <v>1.1187</v>
      </c>
      <c r="AQ280" s="107">
        <v>1.1788000000000001</v>
      </c>
      <c r="AR280" s="107">
        <v>1.2413000000000001</v>
      </c>
      <c r="AS280" s="107">
        <v>1.3061</v>
      </c>
      <c r="AT280" s="107">
        <v>1.3734</v>
      </c>
      <c r="AU280" s="107">
        <v>1.4432</v>
      </c>
      <c r="AV280" s="107">
        <v>1.5156000000000001</v>
      </c>
      <c r="AW280" s="107">
        <v>1.5908</v>
      </c>
      <c r="AX280" s="107">
        <v>1.6688000000000001</v>
      </c>
      <c r="AY280" s="107">
        <v>1.7497</v>
      </c>
    </row>
    <row r="281" spans="1:51" x14ac:dyDescent="0.15">
      <c r="A281" s="107">
        <v>7</v>
      </c>
      <c r="D281" s="107">
        <v>1.12E-2</v>
      </c>
      <c r="E281" s="107">
        <v>1.8800000000000001E-2</v>
      </c>
      <c r="F281" s="107">
        <v>2.7900000000000001E-2</v>
      </c>
      <c r="G281" s="107">
        <v>3.8600000000000002E-2</v>
      </c>
      <c r="H281" s="107">
        <v>5.0700000000000002E-2</v>
      </c>
      <c r="I281" s="107">
        <v>6.4100000000000004E-2</v>
      </c>
      <c r="J281" s="107">
        <v>7.8899999999999998E-2</v>
      </c>
      <c r="K281" s="107">
        <v>9.5000000000000001E-2</v>
      </c>
      <c r="L281" s="107">
        <v>0.11219999999999999</v>
      </c>
      <c r="M281" s="107">
        <v>0.1308</v>
      </c>
      <c r="N281" s="107">
        <v>0.15049999999999999</v>
      </c>
      <c r="O281" s="107">
        <v>0.1714</v>
      </c>
      <c r="P281" s="107">
        <v>0.19359999999999999</v>
      </c>
      <c r="Q281" s="107">
        <v>0.21690000000000001</v>
      </c>
      <c r="R281" s="107">
        <v>0.24149999999999999</v>
      </c>
      <c r="S281" s="107">
        <v>0.26719999999999999</v>
      </c>
      <c r="T281" s="107">
        <v>0.29420000000000002</v>
      </c>
      <c r="U281" s="107">
        <v>0.32240000000000002</v>
      </c>
      <c r="V281" s="107">
        <v>0.35189999999999999</v>
      </c>
      <c r="W281" s="107">
        <v>0.3826</v>
      </c>
      <c r="X281" s="107">
        <v>0.41470000000000001</v>
      </c>
      <c r="Y281" s="107">
        <v>0.44800000000000001</v>
      </c>
      <c r="Z281" s="107">
        <v>0.48280000000000001</v>
      </c>
      <c r="AA281" s="107">
        <v>0.51880000000000004</v>
      </c>
      <c r="AB281" s="107">
        <v>0.55630000000000002</v>
      </c>
      <c r="AC281" s="107">
        <v>0.59519999999999995</v>
      </c>
      <c r="AD281" s="107">
        <v>0.63560000000000005</v>
      </c>
      <c r="AE281" s="107">
        <v>0.67759999999999998</v>
      </c>
      <c r="AF281" s="107">
        <v>0.72099999999999997</v>
      </c>
      <c r="AG281" s="107">
        <v>0.7661</v>
      </c>
      <c r="AH281" s="107">
        <v>0.81269999999999998</v>
      </c>
      <c r="AI281" s="107">
        <v>0.86109999999999998</v>
      </c>
      <c r="AJ281" s="107">
        <v>0.91120000000000001</v>
      </c>
      <c r="AK281" s="107">
        <v>0.96299999999999997</v>
      </c>
      <c r="AL281" s="107">
        <v>1.0165999999999999</v>
      </c>
      <c r="AM281" s="107">
        <v>1.0722</v>
      </c>
      <c r="AN281" s="107">
        <v>1.1295999999999999</v>
      </c>
      <c r="AO281" s="107">
        <v>1.1890000000000001</v>
      </c>
      <c r="AP281" s="107">
        <v>1.2504999999999999</v>
      </c>
      <c r="AQ281" s="107">
        <v>1.3140000000000001</v>
      </c>
      <c r="AR281" s="107">
        <v>1.3796999999999999</v>
      </c>
      <c r="AS281" s="107">
        <v>1.4477</v>
      </c>
      <c r="AT281" s="107">
        <v>1.5179</v>
      </c>
      <c r="AU281" s="107">
        <v>1.5904</v>
      </c>
      <c r="AV281" s="107">
        <v>1.6654</v>
      </c>
      <c r="AW281" s="107">
        <v>1.7427999999999999</v>
      </c>
      <c r="AX281" s="107">
        <v>1.8228</v>
      </c>
      <c r="AY281" s="107">
        <v>1.9055</v>
      </c>
    </row>
    <row r="282" spans="1:51" x14ac:dyDescent="0.15">
      <c r="A282" s="107">
        <v>8</v>
      </c>
      <c r="D282" s="107">
        <v>1.29E-2</v>
      </c>
      <c r="E282" s="107">
        <v>2.1600000000000001E-2</v>
      </c>
      <c r="F282" s="107">
        <v>3.2199999999999999E-2</v>
      </c>
      <c r="G282" s="107">
        <v>4.4499999999999998E-2</v>
      </c>
      <c r="H282" s="107">
        <v>5.8400000000000001E-2</v>
      </c>
      <c r="I282" s="107">
        <v>7.3999999999999996E-2</v>
      </c>
      <c r="J282" s="107">
        <v>9.0999999999999998E-2</v>
      </c>
      <c r="K282" s="107">
        <v>0.1096</v>
      </c>
      <c r="L282" s="107">
        <v>0.1295</v>
      </c>
      <c r="M282" s="107">
        <v>0.15090000000000001</v>
      </c>
      <c r="N282" s="107">
        <v>0.1736</v>
      </c>
      <c r="O282" s="107">
        <v>0.19769999999999999</v>
      </c>
      <c r="P282" s="107">
        <v>0.22320000000000001</v>
      </c>
      <c r="Q282" s="107">
        <v>0.24990000000000001</v>
      </c>
      <c r="R282" s="107">
        <v>0.27800000000000002</v>
      </c>
      <c r="S282" s="107">
        <v>0.3075</v>
      </c>
      <c r="T282" s="107">
        <v>0.33829999999999999</v>
      </c>
      <c r="U282" s="107">
        <v>0.37040000000000001</v>
      </c>
      <c r="V282" s="107">
        <v>0.40389999999999998</v>
      </c>
      <c r="W282" s="107">
        <v>0.43869999999999998</v>
      </c>
      <c r="X282" s="107">
        <v>0.47489999999999999</v>
      </c>
      <c r="Y282" s="107">
        <v>0.51249999999999996</v>
      </c>
      <c r="Z282" s="107">
        <v>0.55159999999999998</v>
      </c>
      <c r="AA282" s="107">
        <v>0.59199999999999997</v>
      </c>
      <c r="AB282" s="107">
        <v>0.63390000000000002</v>
      </c>
      <c r="AC282" s="107">
        <v>0.67730000000000001</v>
      </c>
      <c r="AD282" s="107">
        <v>0.72219999999999995</v>
      </c>
      <c r="AE282" s="107">
        <v>0.76870000000000005</v>
      </c>
      <c r="AF282" s="107">
        <v>0.81669999999999998</v>
      </c>
      <c r="AG282" s="107">
        <v>0.86629999999999996</v>
      </c>
      <c r="AH282" s="107">
        <v>0.91749999999999998</v>
      </c>
      <c r="AI282" s="107">
        <v>0.97050000000000003</v>
      </c>
      <c r="AJ282" s="107">
        <v>1.0250999999999999</v>
      </c>
      <c r="AK282" s="107">
        <v>1.0814999999999999</v>
      </c>
      <c r="AL282" s="107">
        <v>1.1395999999999999</v>
      </c>
      <c r="AM282" s="107">
        <v>1.1996</v>
      </c>
      <c r="AN282" s="107">
        <v>1.2615000000000001</v>
      </c>
      <c r="AO282" s="107">
        <v>1.3252999999999999</v>
      </c>
      <c r="AP282" s="107">
        <v>1.391</v>
      </c>
      <c r="AQ282" s="107">
        <v>1.4587000000000001</v>
      </c>
      <c r="AR282" s="107">
        <v>1.5286</v>
      </c>
      <c r="AS282" s="107">
        <v>1.6005</v>
      </c>
      <c r="AT282" s="107">
        <v>1.6746000000000001</v>
      </c>
      <c r="AU282" s="107">
        <v>1.7508999999999999</v>
      </c>
      <c r="AV282" s="107">
        <v>1.8294999999999999</v>
      </c>
      <c r="AW282" s="107">
        <v>1.9104000000000001</v>
      </c>
      <c r="AX282" s="107">
        <v>1.9937</v>
      </c>
      <c r="AY282" s="107">
        <v>2.0794999999999999</v>
      </c>
    </row>
    <row r="283" spans="1:51" x14ac:dyDescent="0.15">
      <c r="A283" s="107">
        <v>9</v>
      </c>
      <c r="D283" s="107">
        <v>1.46E-2</v>
      </c>
      <c r="E283" s="107">
        <v>2.4400000000000002E-2</v>
      </c>
      <c r="F283" s="107">
        <v>3.6400000000000002E-2</v>
      </c>
      <c r="G283" s="107">
        <v>5.04E-2</v>
      </c>
      <c r="H283" s="107">
        <v>6.6199999999999995E-2</v>
      </c>
      <c r="I283" s="107">
        <v>8.3799999999999999E-2</v>
      </c>
      <c r="J283" s="107">
        <v>0.1032</v>
      </c>
      <c r="K283" s="107">
        <v>0.1242</v>
      </c>
      <c r="L283" s="107">
        <v>0.1469</v>
      </c>
      <c r="M283" s="107">
        <v>0.1711</v>
      </c>
      <c r="N283" s="107">
        <v>0.19689999999999999</v>
      </c>
      <c r="O283" s="107">
        <v>0.22420000000000001</v>
      </c>
      <c r="P283" s="107">
        <v>0.253</v>
      </c>
      <c r="Q283" s="107">
        <v>0.2833</v>
      </c>
      <c r="R283" s="107">
        <v>0.315</v>
      </c>
      <c r="S283" s="107">
        <v>0.34820000000000001</v>
      </c>
      <c r="T283" s="107">
        <v>0.38290000000000002</v>
      </c>
      <c r="U283" s="107">
        <v>0.41909999999999997</v>
      </c>
      <c r="V283" s="107">
        <v>0.45660000000000001</v>
      </c>
      <c r="W283" s="107">
        <v>0.49569999999999997</v>
      </c>
      <c r="X283" s="107">
        <v>0.53620000000000001</v>
      </c>
      <c r="Y283" s="107">
        <v>0.57820000000000005</v>
      </c>
      <c r="Z283" s="107">
        <v>0.62170000000000003</v>
      </c>
      <c r="AA283" s="107">
        <v>0.66679999999999995</v>
      </c>
      <c r="AB283" s="107">
        <v>0.71330000000000005</v>
      </c>
      <c r="AC283" s="107">
        <v>0.76139999999999997</v>
      </c>
      <c r="AD283" s="107">
        <v>0.81100000000000005</v>
      </c>
      <c r="AE283" s="107">
        <v>0.86219999999999997</v>
      </c>
      <c r="AF283" s="107">
        <v>0.91510000000000002</v>
      </c>
      <c r="AG283" s="107">
        <v>0.96960000000000002</v>
      </c>
      <c r="AH283" s="107">
        <v>1.0257000000000001</v>
      </c>
      <c r="AI283" s="107">
        <v>1.0834999999999999</v>
      </c>
      <c r="AJ283" s="107">
        <v>1.1431</v>
      </c>
      <c r="AK283" s="107">
        <v>1.2043999999999999</v>
      </c>
      <c r="AL283" s="107">
        <v>1.2674000000000001</v>
      </c>
      <c r="AM283" s="107">
        <v>1.3323</v>
      </c>
      <c r="AN283" s="107">
        <v>1.3991</v>
      </c>
      <c r="AO283" s="107">
        <v>1.4677</v>
      </c>
      <c r="AP283" s="107">
        <v>1.5383</v>
      </c>
      <c r="AQ283" s="107">
        <v>1.6108</v>
      </c>
      <c r="AR283" s="107">
        <v>1.6854</v>
      </c>
      <c r="AS283" s="107">
        <v>1.762</v>
      </c>
      <c r="AT283" s="107">
        <v>1.8407</v>
      </c>
      <c r="AU283" s="107">
        <v>1.9215</v>
      </c>
      <c r="AV283" s="107">
        <v>2.0045999999999999</v>
      </c>
      <c r="AW283" s="107">
        <v>2.0897999999999999</v>
      </c>
      <c r="AX283" s="107">
        <v>2.1774</v>
      </c>
      <c r="AY283" s="107">
        <v>2.2673000000000001</v>
      </c>
    </row>
    <row r="284" spans="1:51" x14ac:dyDescent="0.15">
      <c r="A284" s="107">
        <v>10</v>
      </c>
      <c r="D284" s="107">
        <v>1.6199999999999999E-2</v>
      </c>
      <c r="E284" s="107">
        <v>2.7199999999999998E-2</v>
      </c>
      <c r="F284" s="107">
        <v>4.0599999999999997E-2</v>
      </c>
      <c r="G284" s="107">
        <v>5.6300000000000003E-2</v>
      </c>
      <c r="H284" s="107">
        <v>7.3999999999999996E-2</v>
      </c>
      <c r="I284" s="107">
        <v>9.3700000000000006E-2</v>
      </c>
      <c r="J284" s="107">
        <v>0.1154</v>
      </c>
      <c r="K284" s="107">
        <v>0.13900000000000001</v>
      </c>
      <c r="L284" s="107">
        <v>0.1643</v>
      </c>
      <c r="M284" s="107">
        <v>0.1915</v>
      </c>
      <c r="N284" s="107">
        <v>0.2203</v>
      </c>
      <c r="O284" s="107">
        <v>0.25090000000000001</v>
      </c>
      <c r="P284" s="107">
        <v>0.28310000000000002</v>
      </c>
      <c r="Q284" s="107">
        <v>0.31690000000000002</v>
      </c>
      <c r="R284" s="107">
        <v>0.3523</v>
      </c>
      <c r="S284" s="107">
        <v>0.38940000000000002</v>
      </c>
      <c r="T284" s="107">
        <v>0.42799999999999999</v>
      </c>
      <c r="U284" s="107">
        <v>0.46829999999999999</v>
      </c>
      <c r="V284" s="107">
        <v>0.5101</v>
      </c>
      <c r="W284" s="107">
        <v>0.5534</v>
      </c>
      <c r="X284" s="107">
        <v>0.59840000000000004</v>
      </c>
      <c r="Y284" s="107">
        <v>0.64490000000000003</v>
      </c>
      <c r="Z284" s="107">
        <v>0.69299999999999995</v>
      </c>
      <c r="AA284" s="107">
        <v>0.74280000000000002</v>
      </c>
      <c r="AB284" s="107">
        <v>0.79410000000000003</v>
      </c>
      <c r="AC284" s="107">
        <v>0.84699999999999998</v>
      </c>
      <c r="AD284" s="107">
        <v>0.90159999999999996</v>
      </c>
      <c r="AE284" s="107">
        <v>0.95779999999999998</v>
      </c>
      <c r="AF284" s="107">
        <v>1.0157</v>
      </c>
      <c r="AG284" s="107">
        <v>1.0751999999999999</v>
      </c>
      <c r="AH284" s="107">
        <v>1.1365000000000001</v>
      </c>
      <c r="AI284" s="107">
        <v>1.1995</v>
      </c>
      <c r="AJ284" s="107">
        <v>1.2642</v>
      </c>
      <c r="AK284" s="107">
        <v>1.3308</v>
      </c>
      <c r="AL284" s="107">
        <v>1.3991</v>
      </c>
      <c r="AM284" s="107">
        <v>1.4692000000000001</v>
      </c>
      <c r="AN284" s="107">
        <v>1.5411999999999999</v>
      </c>
      <c r="AO284" s="107">
        <v>1.6151</v>
      </c>
      <c r="AP284" s="107">
        <v>1.6910000000000001</v>
      </c>
      <c r="AQ284" s="107">
        <v>1.7686999999999999</v>
      </c>
      <c r="AR284" s="107">
        <v>1.8485</v>
      </c>
      <c r="AS284" s="107">
        <v>1.9302999999999999</v>
      </c>
      <c r="AT284" s="107">
        <v>2.0141</v>
      </c>
      <c r="AU284" s="107">
        <v>2.1000999999999999</v>
      </c>
      <c r="AV284" s="107">
        <v>2.1882000000000001</v>
      </c>
      <c r="AW284" s="107">
        <v>2.2784</v>
      </c>
      <c r="AX284" s="107">
        <v>2.3708999999999998</v>
      </c>
      <c r="AY284" s="107">
        <v>2.4657</v>
      </c>
    </row>
    <row r="285" spans="1:51" x14ac:dyDescent="0.15">
      <c r="A285" s="107">
        <v>11</v>
      </c>
      <c r="D285" s="107">
        <v>1.7899999999999999E-2</v>
      </c>
      <c r="E285" s="107">
        <v>3.0099999999999998E-2</v>
      </c>
      <c r="F285" s="107">
        <v>4.4900000000000002E-2</v>
      </c>
      <c r="G285" s="107">
        <v>6.2100000000000002E-2</v>
      </c>
      <c r="H285" s="107">
        <v>8.1799999999999998E-2</v>
      </c>
      <c r="I285" s="107">
        <v>0.1036</v>
      </c>
      <c r="J285" s="107">
        <v>0.12770000000000001</v>
      </c>
      <c r="K285" s="107">
        <v>0.1537</v>
      </c>
      <c r="L285" s="107">
        <v>0.18179999999999999</v>
      </c>
      <c r="M285" s="107">
        <v>0.21190000000000001</v>
      </c>
      <c r="N285" s="107">
        <v>0.24379999999999999</v>
      </c>
      <c r="O285" s="107">
        <v>0.2777</v>
      </c>
      <c r="P285" s="107">
        <v>0.31330000000000002</v>
      </c>
      <c r="Q285" s="107">
        <v>0.35070000000000001</v>
      </c>
      <c r="R285" s="107">
        <v>0.38990000000000002</v>
      </c>
      <c r="S285" s="107">
        <v>0.43080000000000002</v>
      </c>
      <c r="T285" s="107">
        <v>0.47349999999999998</v>
      </c>
      <c r="U285" s="107">
        <v>0.51790000000000003</v>
      </c>
      <c r="V285" s="107">
        <v>0.56399999999999995</v>
      </c>
      <c r="W285" s="107">
        <v>0.61180000000000001</v>
      </c>
      <c r="X285" s="107">
        <v>0.66120000000000001</v>
      </c>
      <c r="Y285" s="107">
        <v>0.71240000000000003</v>
      </c>
      <c r="Z285" s="107">
        <v>0.76519999999999999</v>
      </c>
      <c r="AA285" s="107">
        <v>0.81979999999999997</v>
      </c>
      <c r="AB285" s="107">
        <v>0.876</v>
      </c>
      <c r="AC285" s="107">
        <v>0.93389999999999995</v>
      </c>
      <c r="AD285" s="107">
        <v>0.99360000000000004</v>
      </c>
      <c r="AE285" s="107">
        <v>1.0548999999999999</v>
      </c>
      <c r="AF285" s="107">
        <v>1.1180000000000001</v>
      </c>
      <c r="AG285" s="107">
        <v>1.1829000000000001</v>
      </c>
      <c r="AH285" s="107">
        <v>1.2495000000000001</v>
      </c>
      <c r="AI285" s="107">
        <v>1.3179000000000001</v>
      </c>
      <c r="AJ285" s="107">
        <v>1.3879999999999999</v>
      </c>
      <c r="AK285" s="107">
        <v>1.46</v>
      </c>
      <c r="AL285" s="107">
        <v>1.5338000000000001</v>
      </c>
      <c r="AM285" s="107">
        <v>1.6094999999999999</v>
      </c>
      <c r="AN285" s="107">
        <v>1.6871</v>
      </c>
      <c r="AO285" s="107">
        <v>1.7665999999999999</v>
      </c>
      <c r="AP285" s="107">
        <v>1.8480000000000001</v>
      </c>
      <c r="AQ285" s="107">
        <v>1.9313</v>
      </c>
      <c r="AR285" s="107">
        <v>2.0167000000000002</v>
      </c>
      <c r="AS285" s="107">
        <v>2.1040999999999999</v>
      </c>
      <c r="AT285" s="107">
        <v>2.1934999999999998</v>
      </c>
      <c r="AU285" s="107">
        <v>2.2850000000000001</v>
      </c>
      <c r="AV285" s="107">
        <v>2.3786</v>
      </c>
      <c r="AW285" s="107">
        <v>2.4742999999999999</v>
      </c>
      <c r="AX285" s="107">
        <v>2.5722999999999998</v>
      </c>
      <c r="AY285" s="107">
        <v>2.6724000000000001</v>
      </c>
    </row>
    <row r="286" spans="1:51" x14ac:dyDescent="0.15">
      <c r="A286" s="107">
        <v>12</v>
      </c>
      <c r="D286" s="107">
        <v>1.9599999999999999E-2</v>
      </c>
      <c r="E286" s="107">
        <v>3.2899999999999999E-2</v>
      </c>
      <c r="F286" s="107">
        <v>4.9099999999999998E-2</v>
      </c>
      <c r="G286" s="107">
        <v>6.8099999999999994E-2</v>
      </c>
      <c r="H286" s="107">
        <v>8.9599999999999999E-2</v>
      </c>
      <c r="I286" s="107">
        <v>0.11360000000000001</v>
      </c>
      <c r="J286" s="107">
        <v>0.1399</v>
      </c>
      <c r="K286" s="107">
        <v>0.1686</v>
      </c>
      <c r="L286" s="107">
        <v>0.19939999999999999</v>
      </c>
      <c r="M286" s="107">
        <v>0.2324</v>
      </c>
      <c r="N286" s="107">
        <v>0.26740000000000003</v>
      </c>
      <c r="O286" s="107">
        <v>0.30459999999999998</v>
      </c>
      <c r="P286" s="107">
        <v>0.34360000000000002</v>
      </c>
      <c r="Q286" s="107">
        <v>0.38469999999999999</v>
      </c>
      <c r="R286" s="107">
        <v>0.42770000000000002</v>
      </c>
      <c r="S286" s="107">
        <v>0.47260000000000002</v>
      </c>
      <c r="T286" s="107">
        <v>0.51929999999999998</v>
      </c>
      <c r="U286" s="107">
        <v>0.56789999999999996</v>
      </c>
      <c r="V286" s="107">
        <v>0.61829999999999996</v>
      </c>
      <c r="W286" s="107">
        <v>0.67059999999999997</v>
      </c>
      <c r="X286" s="107">
        <v>0.72460000000000002</v>
      </c>
      <c r="Y286" s="107">
        <v>0.78049999999999997</v>
      </c>
      <c r="Z286" s="107">
        <v>0.83819999999999995</v>
      </c>
      <c r="AA286" s="107">
        <v>0.89759999999999995</v>
      </c>
      <c r="AB286" s="107">
        <v>0.95889999999999997</v>
      </c>
      <c r="AC286" s="107">
        <v>1.0219</v>
      </c>
      <c r="AD286" s="107">
        <v>1.0867</v>
      </c>
      <c r="AE286" s="107">
        <v>1.1534</v>
      </c>
      <c r="AF286" s="107">
        <v>1.2218</v>
      </c>
      <c r="AG286" s="107">
        <v>1.2921</v>
      </c>
      <c r="AH286" s="107">
        <v>1.3642000000000001</v>
      </c>
      <c r="AI286" s="107">
        <v>1.4381999999999999</v>
      </c>
      <c r="AJ286" s="107">
        <v>1.514</v>
      </c>
      <c r="AK286" s="107">
        <v>1.5915999999999999</v>
      </c>
      <c r="AL286" s="107">
        <v>1.6712</v>
      </c>
      <c r="AM286" s="107">
        <v>1.7525999999999999</v>
      </c>
      <c r="AN286" s="107">
        <v>1.8360000000000001</v>
      </c>
      <c r="AO286" s="107">
        <v>1.9213</v>
      </c>
      <c r="AP286" s="107">
        <v>2.0085000000000002</v>
      </c>
      <c r="AQ286" s="107">
        <v>2.0977999999999999</v>
      </c>
      <c r="AR286" s="107">
        <v>2.1890000000000001</v>
      </c>
      <c r="AS286" s="107">
        <v>2.2823000000000002</v>
      </c>
      <c r="AT286" s="107">
        <v>2.3776000000000002</v>
      </c>
      <c r="AU286" s="107">
        <v>2.4750000000000001</v>
      </c>
      <c r="AV286" s="107">
        <v>2.5745</v>
      </c>
      <c r="AW286" s="107">
        <v>2.6762000000000001</v>
      </c>
      <c r="AX286" s="107">
        <v>2.78</v>
      </c>
      <c r="AY286" s="107">
        <v>2.8860000000000001</v>
      </c>
    </row>
    <row r="287" spans="1:51" x14ac:dyDescent="0.15">
      <c r="A287" s="107">
        <v>13</v>
      </c>
      <c r="D287" s="107">
        <v>2.1299999999999999E-2</v>
      </c>
      <c r="E287" s="107">
        <v>3.5700000000000003E-2</v>
      </c>
      <c r="F287" s="107">
        <v>5.3400000000000003E-2</v>
      </c>
      <c r="G287" s="107">
        <v>7.3999999999999996E-2</v>
      </c>
      <c r="H287" s="107">
        <v>9.74E-2</v>
      </c>
      <c r="I287" s="107">
        <v>0.1235</v>
      </c>
      <c r="J287" s="107">
        <v>0.1522</v>
      </c>
      <c r="K287" s="107">
        <v>0.18340000000000001</v>
      </c>
      <c r="L287" s="107">
        <v>0.217</v>
      </c>
      <c r="M287" s="107">
        <v>0.25290000000000001</v>
      </c>
      <c r="N287" s="107">
        <v>0.29110000000000003</v>
      </c>
      <c r="O287" s="107">
        <v>0.33150000000000002</v>
      </c>
      <c r="P287" s="107">
        <v>0.37409999999999999</v>
      </c>
      <c r="Q287" s="107">
        <v>0.41880000000000001</v>
      </c>
      <c r="R287" s="107">
        <v>0.46560000000000001</v>
      </c>
      <c r="S287" s="107">
        <v>0.51449999999999996</v>
      </c>
      <c r="T287" s="107">
        <v>0.56530000000000002</v>
      </c>
      <c r="U287" s="107">
        <v>0.61819999999999997</v>
      </c>
      <c r="V287" s="107">
        <v>0.67300000000000004</v>
      </c>
      <c r="W287" s="107">
        <v>0.7298</v>
      </c>
      <c r="X287" s="107">
        <v>0.78849999999999998</v>
      </c>
      <c r="Y287" s="107">
        <v>0.84909999999999997</v>
      </c>
      <c r="Z287" s="107">
        <v>0.91169999999999995</v>
      </c>
      <c r="AA287" s="107">
        <v>0.97609999999999997</v>
      </c>
      <c r="AB287" s="107">
        <v>1.0425</v>
      </c>
      <c r="AC287" s="107">
        <v>1.1108</v>
      </c>
      <c r="AD287" s="107">
        <v>1.1809000000000001</v>
      </c>
      <c r="AE287" s="107">
        <v>1.2528999999999999</v>
      </c>
      <c r="AF287" s="107">
        <v>1.3269</v>
      </c>
      <c r="AG287" s="107">
        <v>1.4027000000000001</v>
      </c>
      <c r="AH287" s="107">
        <v>1.4803999999999999</v>
      </c>
      <c r="AI287" s="107">
        <v>1.5601</v>
      </c>
      <c r="AJ287" s="107">
        <v>1.6416999999999999</v>
      </c>
      <c r="AK287" s="107">
        <v>1.7252000000000001</v>
      </c>
      <c r="AL287" s="107">
        <v>1.8106</v>
      </c>
      <c r="AM287" s="107">
        <v>1.8979999999999999</v>
      </c>
      <c r="AN287" s="107">
        <v>1.9873000000000001</v>
      </c>
      <c r="AO287" s="107">
        <v>2.0787</v>
      </c>
      <c r="AP287" s="107">
        <v>2.1720000000000002</v>
      </c>
      <c r="AQ287" s="107">
        <v>2.2673999999999999</v>
      </c>
      <c r="AR287" s="107">
        <v>2.3647999999999998</v>
      </c>
      <c r="AS287" s="107">
        <v>2.4641999999999999</v>
      </c>
      <c r="AT287" s="107">
        <v>2.5657000000000001</v>
      </c>
      <c r="AU287" s="107">
        <v>2.6692999999999998</v>
      </c>
      <c r="AV287" s="107">
        <v>2.7751000000000001</v>
      </c>
      <c r="AW287" s="107">
        <v>2.8828999999999998</v>
      </c>
      <c r="AX287" s="107">
        <v>2.9929000000000001</v>
      </c>
      <c r="AY287" s="107">
        <v>3.1052</v>
      </c>
    </row>
    <row r="288" spans="1:51" x14ac:dyDescent="0.15">
      <c r="A288" s="107">
        <v>14</v>
      </c>
      <c r="D288" s="107">
        <v>2.29E-2</v>
      </c>
      <c r="E288" s="107">
        <v>3.8600000000000002E-2</v>
      </c>
      <c r="F288" s="107">
        <v>5.7599999999999998E-2</v>
      </c>
      <c r="G288" s="107">
        <v>7.9899999999999999E-2</v>
      </c>
      <c r="H288" s="107">
        <v>0.1052</v>
      </c>
      <c r="I288" s="107">
        <v>0.13339999999999999</v>
      </c>
      <c r="J288" s="107">
        <v>0.16450000000000001</v>
      </c>
      <c r="K288" s="107">
        <v>0.19819999999999999</v>
      </c>
      <c r="L288" s="107">
        <v>0.2346</v>
      </c>
      <c r="M288" s="107">
        <v>0.27350000000000002</v>
      </c>
      <c r="N288" s="107">
        <v>0.31480000000000002</v>
      </c>
      <c r="O288" s="107">
        <v>0.35859999999999997</v>
      </c>
      <c r="P288" s="107">
        <v>0.4047</v>
      </c>
      <c r="Q288" s="107">
        <v>0.4531</v>
      </c>
      <c r="R288" s="107">
        <v>0.50370000000000004</v>
      </c>
      <c r="S288" s="107">
        <v>0.55649999999999999</v>
      </c>
      <c r="T288" s="107">
        <v>0.61150000000000004</v>
      </c>
      <c r="U288" s="107">
        <v>0.66869999999999996</v>
      </c>
      <c r="V288" s="107">
        <v>0.72799999999999998</v>
      </c>
      <c r="W288" s="107">
        <v>0.7893</v>
      </c>
      <c r="X288" s="107">
        <v>0.85270000000000001</v>
      </c>
      <c r="Y288" s="107">
        <v>0.91820000000000002</v>
      </c>
      <c r="Z288" s="107">
        <v>0.98570000000000002</v>
      </c>
      <c r="AA288" s="107">
        <v>1.0552999999999999</v>
      </c>
      <c r="AB288" s="107">
        <v>1.1268</v>
      </c>
      <c r="AC288" s="107">
        <v>1.2002999999999999</v>
      </c>
      <c r="AD288" s="107">
        <v>1.2759</v>
      </c>
      <c r="AE288" s="107">
        <v>1.3533999999999999</v>
      </c>
      <c r="AF288" s="107">
        <v>1.4329000000000001</v>
      </c>
      <c r="AG288" s="107">
        <v>1.5144</v>
      </c>
      <c r="AH288" s="107">
        <v>1.5979000000000001</v>
      </c>
      <c r="AI288" s="107">
        <v>1.6834</v>
      </c>
      <c r="AJ288" s="107">
        <v>1.7708999999999999</v>
      </c>
      <c r="AK288" s="107">
        <v>1.8603000000000001</v>
      </c>
      <c r="AL288" s="107">
        <v>1.9518</v>
      </c>
      <c r="AM288" s="107">
        <v>2.0453000000000001</v>
      </c>
      <c r="AN288" s="107">
        <v>2.1408</v>
      </c>
      <c r="AO288" s="107">
        <v>2.2383999999999999</v>
      </c>
      <c r="AP288" s="107">
        <v>2.3380000000000001</v>
      </c>
      <c r="AQ288" s="107">
        <v>2.4397000000000002</v>
      </c>
      <c r="AR288" s="107">
        <v>2.5434000000000001</v>
      </c>
      <c r="AS288" s="107">
        <v>2.6492</v>
      </c>
      <c r="AT288" s="107">
        <v>2.7570999999999999</v>
      </c>
      <c r="AU288" s="107">
        <v>2.8672</v>
      </c>
      <c r="AV288" s="107">
        <v>2.9794</v>
      </c>
      <c r="AW288" s="107">
        <v>3.0937000000000001</v>
      </c>
      <c r="AX288" s="107">
        <v>3.2103000000000002</v>
      </c>
      <c r="AY288" s="107">
        <v>3.3290000000000002</v>
      </c>
    </row>
    <row r="289" spans="1:51" x14ac:dyDescent="0.15">
      <c r="A289" s="107">
        <v>15</v>
      </c>
      <c r="D289" s="107">
        <v>2.46E-2</v>
      </c>
      <c r="E289" s="107">
        <v>4.1399999999999999E-2</v>
      </c>
      <c r="F289" s="107">
        <v>6.1800000000000001E-2</v>
      </c>
      <c r="G289" s="107">
        <v>8.5800000000000001E-2</v>
      </c>
      <c r="H289" s="107">
        <v>0.113</v>
      </c>
      <c r="I289" s="107">
        <v>0.1434</v>
      </c>
      <c r="J289" s="107">
        <v>0.17680000000000001</v>
      </c>
      <c r="K289" s="107">
        <v>0.21310000000000001</v>
      </c>
      <c r="L289" s="107">
        <v>0.25219999999999998</v>
      </c>
      <c r="M289" s="107">
        <v>0.29409999999999997</v>
      </c>
      <c r="N289" s="107">
        <v>0.33860000000000001</v>
      </c>
      <c r="O289" s="107">
        <v>0.38569999999999999</v>
      </c>
      <c r="P289" s="107">
        <v>0.43530000000000002</v>
      </c>
      <c r="Q289" s="107">
        <v>0.4874</v>
      </c>
      <c r="R289" s="107">
        <v>0.54190000000000005</v>
      </c>
      <c r="S289" s="107">
        <v>0.5988</v>
      </c>
      <c r="T289" s="107">
        <v>0.65800000000000003</v>
      </c>
      <c r="U289" s="107">
        <v>0.71940000000000004</v>
      </c>
      <c r="V289" s="107">
        <v>0.78320000000000001</v>
      </c>
      <c r="W289" s="107">
        <v>0.84909999999999997</v>
      </c>
      <c r="X289" s="107">
        <v>0.9173</v>
      </c>
      <c r="Y289" s="107">
        <v>0.98770000000000002</v>
      </c>
      <c r="Z289" s="107">
        <v>1.0602</v>
      </c>
      <c r="AA289" s="107">
        <v>1.1348</v>
      </c>
      <c r="AB289" s="107">
        <v>1.2116</v>
      </c>
      <c r="AC289" s="107">
        <v>1.2905</v>
      </c>
      <c r="AD289" s="107">
        <v>1.3714999999999999</v>
      </c>
      <c r="AE289" s="107">
        <v>1.4545999999999999</v>
      </c>
      <c r="AF289" s="107">
        <v>1.5398000000000001</v>
      </c>
      <c r="AG289" s="107">
        <v>1.6271</v>
      </c>
      <c r="AH289" s="107">
        <v>1.7163999999999999</v>
      </c>
      <c r="AI289" s="107">
        <v>1.8078000000000001</v>
      </c>
      <c r="AJ289" s="107">
        <v>1.9013</v>
      </c>
      <c r="AK289" s="107">
        <v>1.9968999999999999</v>
      </c>
      <c r="AL289" s="107">
        <v>2.0945</v>
      </c>
      <c r="AM289" s="107">
        <v>2.1943000000000001</v>
      </c>
      <c r="AN289" s="107">
        <v>2.2961</v>
      </c>
      <c r="AO289" s="107">
        <v>2.4</v>
      </c>
      <c r="AP289" s="107">
        <v>2.5061</v>
      </c>
      <c r="AQ289" s="107">
        <v>2.6141999999999999</v>
      </c>
      <c r="AR289" s="107">
        <v>2.7244999999999999</v>
      </c>
      <c r="AS289" s="107">
        <v>2.8369</v>
      </c>
      <c r="AT289" s="107">
        <v>2.9514</v>
      </c>
      <c r="AU289" s="107">
        <v>3.0680999999999998</v>
      </c>
      <c r="AV289" s="107">
        <v>3.1869999999999998</v>
      </c>
      <c r="AW289" s="107">
        <v>3.3079999999999998</v>
      </c>
      <c r="AX289" s="107">
        <v>3.4312999999999998</v>
      </c>
      <c r="AY289" s="107">
        <v>3.5568</v>
      </c>
    </row>
    <row r="290" spans="1:51" x14ac:dyDescent="0.15">
      <c r="A290" s="107">
        <v>16</v>
      </c>
      <c r="D290" s="107">
        <v>2.63E-2</v>
      </c>
      <c r="E290" s="107">
        <v>4.4200000000000003E-2</v>
      </c>
      <c r="F290" s="107">
        <v>6.6100000000000006E-2</v>
      </c>
      <c r="G290" s="107">
        <v>9.1700000000000004E-2</v>
      </c>
      <c r="H290" s="107">
        <v>0.1208</v>
      </c>
      <c r="I290" s="107">
        <v>0.15329999999999999</v>
      </c>
      <c r="J290" s="107">
        <v>0.18909999999999999</v>
      </c>
      <c r="K290" s="107">
        <v>0.22800000000000001</v>
      </c>
      <c r="L290" s="107">
        <v>0.26989999999999997</v>
      </c>
      <c r="M290" s="107">
        <v>0.31469999999999998</v>
      </c>
      <c r="N290" s="107">
        <v>0.3624</v>
      </c>
      <c r="O290" s="107">
        <v>0.41289999999999999</v>
      </c>
      <c r="P290" s="107">
        <v>0.46600000000000003</v>
      </c>
      <c r="Q290" s="107">
        <v>0.52180000000000004</v>
      </c>
      <c r="R290" s="107">
        <v>0.58020000000000005</v>
      </c>
      <c r="S290" s="107">
        <v>0.6411</v>
      </c>
      <c r="T290" s="107">
        <v>0.70450000000000002</v>
      </c>
      <c r="U290" s="107">
        <v>0.77029999999999998</v>
      </c>
      <c r="V290" s="107">
        <v>0.83860000000000001</v>
      </c>
      <c r="W290" s="107">
        <v>0.90920000000000001</v>
      </c>
      <c r="X290" s="107">
        <v>0.98219999999999996</v>
      </c>
      <c r="Y290" s="107">
        <v>1.0573999999999999</v>
      </c>
      <c r="Z290" s="107">
        <v>1.135</v>
      </c>
      <c r="AA290" s="107">
        <v>1.2149000000000001</v>
      </c>
      <c r="AB290" s="107">
        <v>1.2968999999999999</v>
      </c>
      <c r="AC290" s="107">
        <v>1.3812</v>
      </c>
      <c r="AD290" s="107">
        <v>1.4678</v>
      </c>
      <c r="AE290" s="107">
        <v>1.5565</v>
      </c>
      <c r="AF290" s="107">
        <v>1.6474</v>
      </c>
      <c r="AG290" s="107">
        <v>1.7404999999999999</v>
      </c>
      <c r="AH290" s="107">
        <v>1.8358000000000001</v>
      </c>
      <c r="AI290" s="107">
        <v>1.9333</v>
      </c>
      <c r="AJ290" s="107">
        <v>2.0329000000000002</v>
      </c>
      <c r="AK290" s="107">
        <v>2.1345999999999998</v>
      </c>
      <c r="AL290" s="107">
        <v>2.2385999999999999</v>
      </c>
      <c r="AM290" s="107">
        <v>2.3447</v>
      </c>
      <c r="AN290" s="107">
        <v>2.4529000000000001</v>
      </c>
      <c r="AO290" s="107">
        <v>2.5632999999999999</v>
      </c>
      <c r="AP290" s="107">
        <v>2.6758999999999999</v>
      </c>
      <c r="AQ290" s="107">
        <v>2.7907000000000002</v>
      </c>
      <c r="AR290" s="107">
        <v>2.9076</v>
      </c>
      <c r="AS290" s="107">
        <v>3.0266999999999999</v>
      </c>
      <c r="AT290" s="107">
        <v>3.1480999999999999</v>
      </c>
      <c r="AU290" s="107">
        <v>3.2715999999999998</v>
      </c>
      <c r="AV290" s="107">
        <v>3.3973</v>
      </c>
      <c r="AW290" s="107">
        <v>3.5253000000000001</v>
      </c>
      <c r="AX290" s="107">
        <v>3.6555</v>
      </c>
      <c r="AY290" s="107">
        <v>3.7879999999999998</v>
      </c>
    </row>
    <row r="291" spans="1:51" x14ac:dyDescent="0.15">
      <c r="A291" s="107">
        <v>17</v>
      </c>
      <c r="D291" s="107">
        <v>2.8000000000000001E-2</v>
      </c>
      <c r="E291" s="107">
        <v>4.7E-2</v>
      </c>
      <c r="F291" s="107">
        <v>7.0300000000000001E-2</v>
      </c>
      <c r="G291" s="107">
        <v>9.7600000000000006E-2</v>
      </c>
      <c r="H291" s="107">
        <v>0.12870000000000001</v>
      </c>
      <c r="I291" s="107">
        <v>0.1633</v>
      </c>
      <c r="J291" s="107">
        <v>0.2014</v>
      </c>
      <c r="K291" s="107">
        <v>0.2429</v>
      </c>
      <c r="L291" s="107">
        <v>0.28760000000000002</v>
      </c>
      <c r="M291" s="107">
        <v>0.33539999999999998</v>
      </c>
      <c r="N291" s="107">
        <v>0.38629999999999998</v>
      </c>
      <c r="O291" s="107">
        <v>0.44009999999999999</v>
      </c>
      <c r="P291" s="107">
        <v>0.49680000000000002</v>
      </c>
      <c r="Q291" s="107">
        <v>0.55630000000000002</v>
      </c>
      <c r="R291" s="107">
        <v>0.61860000000000004</v>
      </c>
      <c r="S291" s="107">
        <v>0.6835</v>
      </c>
      <c r="T291" s="107">
        <v>0.75119999999999998</v>
      </c>
      <c r="U291" s="107">
        <v>0.82140000000000002</v>
      </c>
      <c r="V291" s="107">
        <v>0.89419999999999999</v>
      </c>
      <c r="W291" s="107">
        <v>0.96950000000000003</v>
      </c>
      <c r="X291" s="107">
        <v>1.0472999999999999</v>
      </c>
      <c r="Y291" s="107">
        <v>1.1274999999999999</v>
      </c>
      <c r="Z291" s="107">
        <v>1.2101999999999999</v>
      </c>
      <c r="AA291" s="107">
        <v>1.2951999999999999</v>
      </c>
      <c r="AB291" s="107">
        <v>1.3826000000000001</v>
      </c>
      <c r="AC291" s="107">
        <v>1.4723999999999999</v>
      </c>
      <c r="AD291" s="107">
        <v>1.5645</v>
      </c>
      <c r="AE291" s="107">
        <v>1.659</v>
      </c>
      <c r="AF291" s="107">
        <v>1.7557</v>
      </c>
      <c r="AG291" s="107">
        <v>1.8547</v>
      </c>
      <c r="AH291" s="107">
        <v>1.956</v>
      </c>
      <c r="AI291" s="107">
        <v>2.0594999999999999</v>
      </c>
      <c r="AJ291" s="107">
        <v>2.1652999999999998</v>
      </c>
      <c r="AK291" s="107">
        <v>2.2734000000000001</v>
      </c>
      <c r="AL291" s="107">
        <v>2.3837000000000002</v>
      </c>
      <c r="AM291" s="107">
        <v>2.4963000000000002</v>
      </c>
      <c r="AN291" s="107">
        <v>2.6110000000000002</v>
      </c>
      <c r="AO291" s="107">
        <v>2.7281</v>
      </c>
      <c r="AP291" s="107">
        <v>2.8473000000000002</v>
      </c>
      <c r="AQ291" s="107">
        <v>2.9687999999999999</v>
      </c>
      <c r="AR291" s="107">
        <v>3.0926</v>
      </c>
      <c r="AS291" s="107">
        <v>3.2185999999999999</v>
      </c>
      <c r="AT291" s="107">
        <v>3.3468</v>
      </c>
      <c r="AU291" s="107">
        <v>3.4773000000000001</v>
      </c>
      <c r="AV291" s="107">
        <v>3.6101000000000001</v>
      </c>
      <c r="AW291" s="107">
        <v>3.7450999999999999</v>
      </c>
      <c r="AX291" s="107">
        <v>3.8824999999999998</v>
      </c>
      <c r="AY291" s="107">
        <v>4.0221</v>
      </c>
    </row>
    <row r="292" spans="1:51" x14ac:dyDescent="0.15">
      <c r="A292" s="107">
        <v>18</v>
      </c>
      <c r="D292" s="107">
        <v>2.9600000000000001E-2</v>
      </c>
      <c r="E292" s="107">
        <v>4.99E-2</v>
      </c>
      <c r="F292" s="107">
        <v>7.46E-2</v>
      </c>
      <c r="G292" s="107">
        <v>0.10349999999999999</v>
      </c>
      <c r="H292" s="107">
        <v>0.13650000000000001</v>
      </c>
      <c r="I292" s="107">
        <v>0.17330000000000001</v>
      </c>
      <c r="J292" s="107">
        <v>0.21379999999999999</v>
      </c>
      <c r="K292" s="107">
        <v>0.25779999999999997</v>
      </c>
      <c r="L292" s="107">
        <v>0.30530000000000002</v>
      </c>
      <c r="M292" s="107">
        <v>0.35610000000000003</v>
      </c>
      <c r="N292" s="107">
        <v>0.41010000000000002</v>
      </c>
      <c r="O292" s="107">
        <v>0.46729999999999999</v>
      </c>
      <c r="P292" s="107">
        <v>0.52759999999999996</v>
      </c>
      <c r="Q292" s="107">
        <v>0.59079999999999999</v>
      </c>
      <c r="R292" s="107">
        <v>0.65700000000000003</v>
      </c>
      <c r="S292" s="107">
        <v>0.72609999999999997</v>
      </c>
      <c r="T292" s="107">
        <v>0.79790000000000005</v>
      </c>
      <c r="U292" s="107">
        <v>0.87260000000000004</v>
      </c>
      <c r="V292" s="107">
        <v>0.94989999999999997</v>
      </c>
      <c r="W292" s="107">
        <v>1.0299</v>
      </c>
      <c r="X292" s="107">
        <v>1.1125</v>
      </c>
      <c r="Y292" s="107">
        <v>1.1978</v>
      </c>
      <c r="Z292" s="107">
        <v>1.2856000000000001</v>
      </c>
      <c r="AA292" s="107">
        <v>1.3758999999999999</v>
      </c>
      <c r="AB292" s="107">
        <v>1.4686999999999999</v>
      </c>
      <c r="AC292" s="107">
        <v>1.5640000000000001</v>
      </c>
      <c r="AD292" s="107">
        <v>1.6617</v>
      </c>
      <c r="AE292" s="107">
        <v>1.7619</v>
      </c>
      <c r="AF292" s="107">
        <v>1.8645</v>
      </c>
      <c r="AG292" s="107">
        <v>1.9695</v>
      </c>
      <c r="AH292" s="107">
        <v>2.0768</v>
      </c>
      <c r="AI292" s="107">
        <v>2.1865999999999999</v>
      </c>
      <c r="AJ292" s="107">
        <v>2.2986</v>
      </c>
      <c r="AK292" s="107">
        <v>2.4131</v>
      </c>
      <c r="AL292" s="107">
        <v>2.5297999999999998</v>
      </c>
      <c r="AM292" s="107">
        <v>2.6488999999999998</v>
      </c>
      <c r="AN292" s="107">
        <v>2.7703000000000002</v>
      </c>
      <c r="AO292" s="107">
        <v>2.8940999999999999</v>
      </c>
      <c r="AP292" s="107">
        <v>3.0200999999999998</v>
      </c>
      <c r="AQ292" s="107">
        <v>3.1484999999999999</v>
      </c>
      <c r="AR292" s="107">
        <v>3.2791000000000001</v>
      </c>
      <c r="AS292" s="107">
        <v>3.4121000000000001</v>
      </c>
      <c r="AT292" s="107">
        <v>3.5474000000000001</v>
      </c>
      <c r="AU292" s="107">
        <v>3.6850000000000001</v>
      </c>
      <c r="AV292" s="107">
        <v>3.8250000000000002</v>
      </c>
      <c r="AW292" s="107">
        <v>3.9672000000000001</v>
      </c>
      <c r="AX292" s="107">
        <v>4.1117999999999997</v>
      </c>
      <c r="AY292" s="107">
        <v>4.2587000000000002</v>
      </c>
    </row>
    <row r="293" spans="1:51" x14ac:dyDescent="0.15">
      <c r="A293" s="107">
        <v>19</v>
      </c>
      <c r="D293" s="107">
        <v>3.1300000000000001E-2</v>
      </c>
      <c r="E293" s="107">
        <v>5.2699999999999997E-2</v>
      </c>
      <c r="F293" s="107">
        <v>7.8799999999999995E-2</v>
      </c>
      <c r="G293" s="107">
        <v>0.1094</v>
      </c>
      <c r="H293" s="107">
        <v>0.14430000000000001</v>
      </c>
      <c r="I293" s="107">
        <v>0.1832</v>
      </c>
      <c r="J293" s="107">
        <v>0.2261</v>
      </c>
      <c r="K293" s="107">
        <v>0.2727</v>
      </c>
      <c r="L293" s="107">
        <v>0.32300000000000001</v>
      </c>
      <c r="M293" s="107">
        <v>0.37680000000000002</v>
      </c>
      <c r="N293" s="107">
        <v>0.434</v>
      </c>
      <c r="O293" s="107">
        <v>0.49459999999999998</v>
      </c>
      <c r="P293" s="107">
        <v>0.55840000000000001</v>
      </c>
      <c r="Q293" s="107">
        <v>0.62539999999999996</v>
      </c>
      <c r="R293" s="107">
        <v>0.69550000000000001</v>
      </c>
      <c r="S293" s="107">
        <v>0.76870000000000005</v>
      </c>
      <c r="T293" s="107">
        <v>0.8448</v>
      </c>
      <c r="U293" s="107">
        <v>0.92379999999999995</v>
      </c>
      <c r="V293" s="107">
        <v>1.0058</v>
      </c>
      <c r="W293" s="107">
        <v>1.0905</v>
      </c>
      <c r="X293" s="107">
        <v>1.1779999999999999</v>
      </c>
      <c r="Y293" s="107">
        <v>1.2683</v>
      </c>
      <c r="Z293" s="107">
        <v>1.3612</v>
      </c>
      <c r="AA293" s="107">
        <v>1.4568000000000001</v>
      </c>
      <c r="AB293" s="107">
        <v>1.5550999999999999</v>
      </c>
      <c r="AC293" s="107">
        <v>1.6558999999999999</v>
      </c>
      <c r="AD293" s="107">
        <v>1.7593000000000001</v>
      </c>
      <c r="AE293" s="107">
        <v>1.8653</v>
      </c>
      <c r="AF293" s="107">
        <v>1.9738</v>
      </c>
      <c r="AG293" s="107">
        <v>2.0848</v>
      </c>
      <c r="AH293" s="107">
        <v>2.1983000000000001</v>
      </c>
      <c r="AI293" s="107">
        <v>2.3142</v>
      </c>
      <c r="AJ293" s="107">
        <v>2.4327000000000001</v>
      </c>
      <c r="AK293" s="107">
        <v>2.5535000000000001</v>
      </c>
      <c r="AL293" s="107">
        <v>2.6768000000000001</v>
      </c>
      <c r="AM293" s="107">
        <v>2.8025000000000002</v>
      </c>
      <c r="AN293" s="107">
        <v>2.9305999403953553</v>
      </c>
      <c r="AO293" s="107">
        <v>3.0611000000000002</v>
      </c>
      <c r="AP293" s="107">
        <v>3.1941000000000002</v>
      </c>
      <c r="AQ293" s="107">
        <v>3.3294000000000001</v>
      </c>
      <c r="AR293" s="107">
        <v>3.4670999999999998</v>
      </c>
      <c r="AS293" s="107">
        <v>3.6071</v>
      </c>
      <c r="AT293" s="107">
        <v>3.7496</v>
      </c>
      <c r="AU293" s="107">
        <v>3.8944000000000001</v>
      </c>
      <c r="AV293" s="107">
        <v>4.0415999999999999</v>
      </c>
      <c r="AW293" s="107">
        <v>4.1913</v>
      </c>
      <c r="AX293" s="107">
        <v>4.3432000000000004</v>
      </c>
      <c r="AY293" s="107">
        <v>4.4976000000000003</v>
      </c>
    </row>
    <row r="294" spans="1:51" x14ac:dyDescent="0.15">
      <c r="A294" s="107">
        <v>20</v>
      </c>
      <c r="D294" s="107">
        <v>3.3000000000000002E-2</v>
      </c>
      <c r="E294" s="107">
        <v>5.5500000000000001E-2</v>
      </c>
      <c r="F294" s="107">
        <v>8.3099999999999993E-2</v>
      </c>
      <c r="G294" s="107">
        <v>0.1154</v>
      </c>
      <c r="H294" s="107">
        <v>0.15210000000000001</v>
      </c>
      <c r="I294" s="107">
        <v>0.19320000000000001</v>
      </c>
      <c r="J294" s="107">
        <v>0.2384</v>
      </c>
      <c r="K294" s="107">
        <v>0.28760000000000002</v>
      </c>
      <c r="L294" s="107">
        <v>0.3407</v>
      </c>
      <c r="M294" s="107">
        <v>0.39750000000000002</v>
      </c>
      <c r="N294" s="107">
        <v>0.45789999999999997</v>
      </c>
      <c r="O294" s="107">
        <v>0.52190000000000003</v>
      </c>
      <c r="P294" s="107">
        <v>0.58930000000000005</v>
      </c>
      <c r="Q294" s="107">
        <v>0.66010000000000002</v>
      </c>
      <c r="R294" s="107">
        <v>0.73409999999999997</v>
      </c>
      <c r="S294" s="107">
        <v>0.81130000000000002</v>
      </c>
      <c r="T294" s="107">
        <v>0.89170000000000005</v>
      </c>
      <c r="U294" s="107">
        <v>0.97519999999999996</v>
      </c>
      <c r="V294" s="107">
        <v>1.0617000000000001</v>
      </c>
      <c r="W294" s="107">
        <v>1.1512</v>
      </c>
      <c r="X294" s="107">
        <v>1.2436</v>
      </c>
      <c r="Y294" s="107">
        <v>1.3389</v>
      </c>
      <c r="Z294" s="107">
        <v>1.4370000000000001</v>
      </c>
      <c r="AA294" s="107">
        <v>1.538</v>
      </c>
      <c r="AB294" s="107">
        <v>1.6416999999999999</v>
      </c>
      <c r="AC294" s="107">
        <v>1.7481</v>
      </c>
      <c r="AD294" s="107">
        <v>1.8572</v>
      </c>
      <c r="AE294" s="107">
        <v>1.9690000000000001</v>
      </c>
      <c r="AF294" s="107">
        <v>2.0834999999999999</v>
      </c>
      <c r="AG294" s="107">
        <v>2.2006000000000001</v>
      </c>
      <c r="AH294" s="107">
        <v>2.3201999999999998</v>
      </c>
      <c r="AI294" s="107">
        <v>2.4424999999999999</v>
      </c>
      <c r="AJ294" s="107">
        <v>2.5672999999999999</v>
      </c>
      <c r="AK294" s="107">
        <v>2.6945999999999999</v>
      </c>
      <c r="AL294" s="107">
        <v>2.8245</v>
      </c>
      <c r="AM294" s="107">
        <v>2.9569000000000001</v>
      </c>
      <c r="AN294" s="107">
        <v>3.0918000000000001</v>
      </c>
      <c r="AO294" s="107">
        <v>3.2292000000000001</v>
      </c>
      <c r="AP294" s="107">
        <v>3.3691</v>
      </c>
      <c r="AQ294" s="107">
        <v>3.5114000000000001</v>
      </c>
      <c r="AR294" s="107">
        <v>3.6562000000000001</v>
      </c>
      <c r="AS294" s="107">
        <v>3.8035000000000001</v>
      </c>
      <c r="AT294" s="107">
        <v>3.9531999999999998</v>
      </c>
      <c r="AU294" s="107">
        <v>4.1052999999999997</v>
      </c>
      <c r="AV294" s="107">
        <v>4.26</v>
      </c>
      <c r="AW294" s="107">
        <v>4.4169999999999998</v>
      </c>
      <c r="AX294" s="107">
        <v>4.5765000000000002</v>
      </c>
      <c r="AY294" s="107">
        <v>4.7385000000000002</v>
      </c>
    </row>
    <row r="295" spans="1:51" x14ac:dyDescent="0.15">
      <c r="A295" s="107">
        <v>21</v>
      </c>
      <c r="D295" s="107">
        <v>3.4700000000000002E-2</v>
      </c>
      <c r="E295" s="107">
        <v>5.8400000000000001E-2</v>
      </c>
      <c r="F295" s="107">
        <v>8.7300000000000003E-2</v>
      </c>
      <c r="G295" s="107">
        <v>0.12130000000000001</v>
      </c>
      <c r="H295" s="107">
        <v>0.16</v>
      </c>
      <c r="I295" s="107">
        <v>0.20319999999999999</v>
      </c>
      <c r="J295" s="107">
        <v>0.25080000000000002</v>
      </c>
      <c r="K295" s="107">
        <v>0.30259999999999998</v>
      </c>
      <c r="L295" s="107">
        <v>0.3584</v>
      </c>
      <c r="M295" s="107">
        <v>0.41820000000000002</v>
      </c>
      <c r="N295" s="107">
        <v>0.4819</v>
      </c>
      <c r="O295" s="107">
        <v>0.54920000000000002</v>
      </c>
      <c r="P295" s="107">
        <v>0.62019999999999997</v>
      </c>
      <c r="Q295" s="107">
        <v>0.69469999999999998</v>
      </c>
      <c r="R295" s="107">
        <v>0.77270000000000005</v>
      </c>
      <c r="S295" s="107">
        <v>0.85409999999999997</v>
      </c>
      <c r="T295" s="107">
        <v>0.93879999999999997</v>
      </c>
      <c r="U295" s="107">
        <v>1.0266999999999999</v>
      </c>
      <c r="V295" s="107">
        <v>1.1177999999999999</v>
      </c>
      <c r="W295" s="107">
        <v>1.212</v>
      </c>
      <c r="X295" s="107">
        <v>1.3093999999999999</v>
      </c>
      <c r="Y295" s="107">
        <v>1.4097</v>
      </c>
      <c r="Z295" s="107">
        <v>1.5130999999999999</v>
      </c>
      <c r="AA295" s="107">
        <v>1.6194</v>
      </c>
      <c r="AB295" s="107">
        <v>1.7284999999999999</v>
      </c>
      <c r="AC295" s="107">
        <v>1.8406</v>
      </c>
      <c r="AD295" s="107">
        <v>1.9555</v>
      </c>
      <c r="AE295" s="107">
        <v>2.0731000000000002</v>
      </c>
      <c r="AF295" s="107">
        <v>2.1936</v>
      </c>
      <c r="AG295" s="107">
        <v>2.3168000000000002</v>
      </c>
      <c r="AH295" s="107">
        <v>2.4426000000000001</v>
      </c>
      <c r="AI295" s="107">
        <v>2.5712000000000002</v>
      </c>
      <c r="AJ295" s="107">
        <v>2.7025000000000001</v>
      </c>
      <c r="AK295" s="107">
        <v>2.8363999999999998</v>
      </c>
      <c r="AL295" s="107">
        <v>2.9729000000000001</v>
      </c>
      <c r="AM295" s="107">
        <v>3.1120000000000001</v>
      </c>
      <c r="AN295" s="107">
        <v>3.2538</v>
      </c>
      <c r="AO295" s="107">
        <v>3.3980999999999999</v>
      </c>
      <c r="AP295" s="107">
        <v>3.5449999999999999</v>
      </c>
      <c r="AQ295" s="107">
        <v>3.6943999999999999</v>
      </c>
      <c r="AR295" s="107">
        <v>3.8464</v>
      </c>
      <c r="AS295" s="107">
        <v>4.0010000000000003</v>
      </c>
      <c r="AT295" s="107">
        <v>4.1580000000000004</v>
      </c>
      <c r="AU295" s="107">
        <v>4.3175999999999997</v>
      </c>
      <c r="AV295" s="107">
        <v>4.4797000000000002</v>
      </c>
      <c r="AW295" s="107">
        <v>4.6443000000000003</v>
      </c>
      <c r="AX295" s="107">
        <v>4.8113999999999999</v>
      </c>
      <c r="AY295" s="107">
        <v>4.9810999999999996</v>
      </c>
    </row>
    <row r="296" spans="1:51" x14ac:dyDescent="0.15">
      <c r="A296" s="107">
        <v>22</v>
      </c>
      <c r="D296" s="107">
        <v>3.6299999999999999E-2</v>
      </c>
      <c r="E296" s="107">
        <v>6.1199999999999997E-2</v>
      </c>
      <c r="F296" s="107">
        <v>9.1600000000000001E-2</v>
      </c>
      <c r="G296" s="107">
        <v>0.12720000000000001</v>
      </c>
      <c r="H296" s="107">
        <v>0.1678</v>
      </c>
      <c r="I296" s="107">
        <v>0.2132</v>
      </c>
      <c r="J296" s="107">
        <v>0.2631</v>
      </c>
      <c r="K296" s="107">
        <v>0.3175</v>
      </c>
      <c r="L296" s="107">
        <v>0.37619999999999998</v>
      </c>
      <c r="M296" s="107">
        <v>0.439</v>
      </c>
      <c r="N296" s="107">
        <v>0.50580000000000003</v>
      </c>
      <c r="O296" s="107">
        <v>0.5766</v>
      </c>
      <c r="P296" s="107">
        <v>0.65110000000000001</v>
      </c>
      <c r="Q296" s="107">
        <v>0.72940000000000005</v>
      </c>
      <c r="R296" s="107">
        <v>0.81140000000000001</v>
      </c>
      <c r="S296" s="107">
        <v>0.89690000000000003</v>
      </c>
      <c r="T296" s="107">
        <v>0.98580000000000001</v>
      </c>
      <c r="U296" s="107">
        <v>1.0782</v>
      </c>
      <c r="V296" s="107">
        <v>1.1739999999999999</v>
      </c>
      <c r="W296" s="107">
        <v>1.2729999999999999</v>
      </c>
      <c r="X296" s="107">
        <v>1.3752</v>
      </c>
      <c r="Y296" s="107">
        <v>1.4806999999999999</v>
      </c>
      <c r="Z296" s="107">
        <v>1.5892999999999999</v>
      </c>
      <c r="AA296" s="107">
        <v>1.7009000000000001</v>
      </c>
      <c r="AB296" s="107">
        <v>1.8156000000000001</v>
      </c>
      <c r="AC296" s="107">
        <v>1.9333</v>
      </c>
      <c r="AD296" s="107">
        <v>2.0539000000000001</v>
      </c>
      <c r="AE296" s="107">
        <v>2.1775000000000002</v>
      </c>
      <c r="AF296" s="107">
        <v>2.3039999999999998</v>
      </c>
      <c r="AG296" s="107">
        <v>2.4333</v>
      </c>
      <c r="AH296" s="107">
        <v>2.5655000000000001</v>
      </c>
      <c r="AI296" s="107">
        <v>2.7004000000000001</v>
      </c>
      <c r="AJ296" s="107">
        <v>2.8382000000000001</v>
      </c>
      <c r="AK296" s="107">
        <v>2.9786999999999999</v>
      </c>
      <c r="AL296" s="107">
        <v>3.1219000000000001</v>
      </c>
      <c r="AM296" s="107">
        <v>3.2677999999999998</v>
      </c>
      <c r="AN296" s="107">
        <v>3.4165000000000001</v>
      </c>
      <c r="AO296" s="107">
        <v>3.5678000000000001</v>
      </c>
      <c r="AP296" s="107">
        <v>3.7216999999999998</v>
      </c>
      <c r="AQ296" s="107">
        <v>3.8784000000000001</v>
      </c>
      <c r="AR296" s="107">
        <v>4.0376000000000003</v>
      </c>
      <c r="AS296" s="107">
        <v>4.1994999999999996</v>
      </c>
      <c r="AT296" s="107">
        <v>4.3639999999999999</v>
      </c>
      <c r="AU296" s="107">
        <v>4.5309999999999997</v>
      </c>
      <c r="AV296" s="107">
        <v>4.7007000000000003</v>
      </c>
      <c r="AW296" s="107">
        <v>4.8730000000000002</v>
      </c>
      <c r="AX296" s="107">
        <v>5.0477999999999996</v>
      </c>
      <c r="AY296" s="107">
        <v>5.2252999999999998</v>
      </c>
    </row>
    <row r="297" spans="1:51" x14ac:dyDescent="0.15">
      <c r="A297" s="107">
        <v>23</v>
      </c>
      <c r="D297" s="107">
        <v>3.7999999999999999E-2</v>
      </c>
      <c r="E297" s="107">
        <v>6.4000000000000001E-2</v>
      </c>
      <c r="F297" s="107">
        <v>9.5799999999999996E-2</v>
      </c>
      <c r="G297" s="107">
        <v>0.1331</v>
      </c>
      <c r="H297" s="107">
        <v>0.17560000000000001</v>
      </c>
      <c r="I297" s="107">
        <v>0.22320000000000001</v>
      </c>
      <c r="J297" s="107">
        <v>0.27550000000000002</v>
      </c>
      <c r="K297" s="107">
        <v>0.33250000000000002</v>
      </c>
      <c r="L297" s="107">
        <v>0.39389999999999997</v>
      </c>
      <c r="M297" s="107">
        <v>0.4597</v>
      </c>
      <c r="N297" s="107">
        <v>0.52980000000000005</v>
      </c>
      <c r="O297" s="107">
        <v>0.60389999999999999</v>
      </c>
      <c r="P297" s="107">
        <v>0.68210000000000004</v>
      </c>
      <c r="Q297" s="107">
        <v>0.76419999999999999</v>
      </c>
      <c r="R297" s="107">
        <v>0.85009999999999997</v>
      </c>
      <c r="S297" s="107">
        <v>0.93969999999999998</v>
      </c>
      <c r="T297" s="107">
        <v>1.0329999999999999</v>
      </c>
      <c r="U297" s="107">
        <v>1.1297999999999999</v>
      </c>
      <c r="V297" s="107">
        <v>1.2302</v>
      </c>
      <c r="W297" s="107">
        <v>1.3340000000000001</v>
      </c>
      <c r="X297" s="107">
        <v>1.4412</v>
      </c>
      <c r="Y297" s="107">
        <v>1.5518000000000001</v>
      </c>
      <c r="Z297" s="107">
        <v>1.6656</v>
      </c>
      <c r="AA297" s="107">
        <v>1.7826</v>
      </c>
      <c r="AB297" s="107">
        <v>1.9028</v>
      </c>
      <c r="AC297" s="107">
        <v>2.0261999999999998</v>
      </c>
      <c r="AD297" s="107">
        <v>2.1526999999999998</v>
      </c>
      <c r="AE297" s="107">
        <v>2.2822</v>
      </c>
      <c r="AF297" s="107">
        <v>2.4146999999999998</v>
      </c>
      <c r="AG297" s="107">
        <v>2.5501999999999998</v>
      </c>
      <c r="AH297" s="107">
        <v>2.6886000000000001</v>
      </c>
      <c r="AI297" s="107">
        <v>2.83</v>
      </c>
      <c r="AJ297" s="107">
        <v>2.9742999999999999</v>
      </c>
      <c r="AK297" s="107">
        <v>3.1214</v>
      </c>
      <c r="AL297" s="107">
        <v>3.2713999999999999</v>
      </c>
      <c r="AM297" s="107">
        <v>3.4241999999999999</v>
      </c>
      <c r="AN297" s="107">
        <v>3.5798000000000001</v>
      </c>
      <c r="AO297" s="107">
        <v>3.7381000000000002</v>
      </c>
      <c r="AP297" s="107">
        <v>3.8992</v>
      </c>
      <c r="AQ297" s="107">
        <v>4.0631000000000004</v>
      </c>
      <c r="AR297" s="107">
        <v>4.2297000000000002</v>
      </c>
      <c r="AS297" s="107">
        <v>4.3989000000000003</v>
      </c>
      <c r="AT297" s="107">
        <v>4.5709</v>
      </c>
      <c r="AU297" s="107">
        <v>4.7455999999999996</v>
      </c>
      <c r="AV297" s="107">
        <v>4.9229000000000003</v>
      </c>
      <c r="AW297" s="107">
        <v>5.1029</v>
      </c>
      <c r="AX297" s="107">
        <v>5.2854999999999999</v>
      </c>
      <c r="AY297" s="107">
        <v>5.4707999999999997</v>
      </c>
    </row>
    <row r="298" spans="1:51" x14ac:dyDescent="0.15">
      <c r="A298" s="107">
        <v>24</v>
      </c>
      <c r="D298" s="107">
        <v>3.9699999999999999E-2</v>
      </c>
      <c r="E298" s="107">
        <v>6.6900000000000001E-2</v>
      </c>
      <c r="F298" s="107">
        <v>0.10009999999999999</v>
      </c>
      <c r="G298" s="107">
        <v>0.1391</v>
      </c>
      <c r="H298" s="107">
        <v>0.1835</v>
      </c>
      <c r="I298" s="107">
        <v>0.2331</v>
      </c>
      <c r="J298" s="107">
        <v>0.2878</v>
      </c>
      <c r="K298" s="107">
        <v>0.34739999999999999</v>
      </c>
      <c r="L298" s="107">
        <v>0.41170000000000001</v>
      </c>
      <c r="M298" s="107">
        <v>0.48049999999999998</v>
      </c>
      <c r="N298" s="107">
        <v>0.55369999999999997</v>
      </c>
      <c r="O298" s="107">
        <v>0.63129999999999997</v>
      </c>
      <c r="P298" s="107">
        <v>0.71309999999999996</v>
      </c>
      <c r="Q298" s="107">
        <v>0.79890000000000005</v>
      </c>
      <c r="R298" s="107">
        <v>0.88880000000000003</v>
      </c>
      <c r="S298" s="107">
        <v>0.98250000000000004</v>
      </c>
      <c r="T298" s="107">
        <v>1.0801000000000001</v>
      </c>
      <c r="U298" s="107">
        <v>1.1815</v>
      </c>
      <c r="V298" s="107">
        <v>1.2865</v>
      </c>
      <c r="W298" s="107">
        <v>1.3951</v>
      </c>
      <c r="X298" s="107">
        <v>1.5073000000000001</v>
      </c>
      <c r="Y298" s="107">
        <v>1.623</v>
      </c>
      <c r="Z298" s="107">
        <v>1.742</v>
      </c>
      <c r="AA298" s="107">
        <v>1.8645</v>
      </c>
      <c r="AB298" s="107">
        <v>1.9903</v>
      </c>
      <c r="AC298" s="107">
        <v>2.1193</v>
      </c>
      <c r="AD298" s="107">
        <v>2.2515999999999998</v>
      </c>
      <c r="AE298" s="107">
        <v>2.387</v>
      </c>
      <c r="AF298" s="107">
        <v>2.5255999999999998</v>
      </c>
      <c r="AG298" s="107">
        <v>2.6674000000000002</v>
      </c>
      <c r="AH298" s="107">
        <v>2.8121</v>
      </c>
      <c r="AI298" s="107">
        <v>2.96</v>
      </c>
      <c r="AJ298" s="107">
        <v>3.1107999999999998</v>
      </c>
      <c r="AK298" s="107">
        <v>3.2646000000000002</v>
      </c>
      <c r="AL298" s="107">
        <v>3.4214000000000002</v>
      </c>
      <c r="AM298" s="107">
        <v>3.581</v>
      </c>
      <c r="AN298" s="107">
        <v>3.7435999999999998</v>
      </c>
      <c r="AO298" s="107">
        <v>3.9091</v>
      </c>
      <c r="AP298" s="107">
        <v>4.0773999999999999</v>
      </c>
      <c r="AQ298" s="107">
        <v>4.2484999999999999</v>
      </c>
      <c r="AR298" s="107">
        <v>4.4225000000000003</v>
      </c>
      <c r="AS298" s="107">
        <v>4.5991999999999997</v>
      </c>
      <c r="AT298" s="107">
        <v>4.7788000000000004</v>
      </c>
      <c r="AU298" s="107">
        <v>4.9611000000000001</v>
      </c>
      <c r="AV298" s="107">
        <v>5.1460999999999997</v>
      </c>
      <c r="AW298" s="107">
        <v>5.3338999999999999</v>
      </c>
      <c r="AX298" s="107">
        <v>5.5244</v>
      </c>
      <c r="AY298" s="107">
        <v>5.7176</v>
      </c>
    </row>
    <row r="299" spans="1:51" x14ac:dyDescent="0.15">
      <c r="A299" s="107">
        <v>25</v>
      </c>
      <c r="D299" s="107">
        <v>4.1399999999999999E-2</v>
      </c>
      <c r="E299" s="107">
        <v>6.9699999999999998E-2</v>
      </c>
      <c r="F299" s="107">
        <v>0.1043</v>
      </c>
      <c r="G299" s="107">
        <v>0.14499999999999999</v>
      </c>
      <c r="H299" s="107">
        <v>0.1913</v>
      </c>
      <c r="I299" s="107">
        <v>0.24310000000000001</v>
      </c>
      <c r="J299" s="107">
        <v>0.30020000000000002</v>
      </c>
      <c r="K299" s="107">
        <v>0.3624</v>
      </c>
      <c r="L299" s="107">
        <v>0.4294</v>
      </c>
      <c r="M299" s="107">
        <v>0.50129999999999997</v>
      </c>
      <c r="N299" s="107">
        <v>0.57769999999999999</v>
      </c>
      <c r="O299" s="107">
        <v>0.65869999999999995</v>
      </c>
      <c r="P299" s="107">
        <v>0.74409999999999998</v>
      </c>
      <c r="Q299" s="107">
        <v>0.8337</v>
      </c>
      <c r="R299" s="107">
        <v>0.92749999999999999</v>
      </c>
      <c r="S299" s="107">
        <v>1.0254000000000001</v>
      </c>
      <c r="T299" s="107">
        <v>1.1274</v>
      </c>
      <c r="U299" s="107">
        <v>1.2332000000000001</v>
      </c>
      <c r="V299" s="107">
        <v>1.3429</v>
      </c>
      <c r="W299" s="107">
        <v>1.4562999999999999</v>
      </c>
      <c r="X299" s="107">
        <v>1.5734999999999999</v>
      </c>
      <c r="Y299" s="107">
        <v>1.6941999999999999</v>
      </c>
      <c r="Z299" s="107">
        <v>1.8186</v>
      </c>
      <c r="AA299" s="107">
        <v>1.9464999999999999</v>
      </c>
      <c r="AB299" s="107">
        <v>2.0777999999999999</v>
      </c>
      <c r="AC299" s="107">
        <v>2.2126000000000001</v>
      </c>
      <c r="AD299" s="107">
        <v>2.3506999999999998</v>
      </c>
      <c r="AE299" s="107">
        <v>2.4921000000000002</v>
      </c>
      <c r="AF299" s="107">
        <v>2.6368</v>
      </c>
      <c r="AG299" s="107">
        <v>2.7848000000000002</v>
      </c>
      <c r="AH299" s="107">
        <v>2.9359000000000002</v>
      </c>
      <c r="AI299" s="107">
        <v>3.0901999999999998</v>
      </c>
      <c r="AJ299" s="107">
        <v>3.2477</v>
      </c>
      <c r="AK299" s="107">
        <v>3.4081999999999999</v>
      </c>
      <c r="AL299" s="107">
        <v>3.5718000000000001</v>
      </c>
      <c r="AM299" s="107">
        <v>3.7383999999999999</v>
      </c>
      <c r="AN299" s="107">
        <v>3.9079999999999999</v>
      </c>
      <c r="AO299" s="107">
        <v>4.0805999999999996</v>
      </c>
      <c r="AP299" s="107">
        <v>4.2561</v>
      </c>
      <c r="AQ299" s="107">
        <v>4.4345999999999997</v>
      </c>
      <c r="AR299" s="107">
        <v>4.6159999999999997</v>
      </c>
      <c r="AS299" s="107">
        <v>4.8003</v>
      </c>
      <c r="AT299" s="107">
        <v>4.9874000000000001</v>
      </c>
      <c r="AU299" s="107">
        <v>5.1773999999999996</v>
      </c>
      <c r="AV299" s="107">
        <v>5.3701999999999996</v>
      </c>
      <c r="AW299" s="107">
        <v>5.5659000000000001</v>
      </c>
      <c r="AX299" s="107">
        <v>5.7644000000000002</v>
      </c>
      <c r="AY299" s="107">
        <v>5.9656000000000002</v>
      </c>
    </row>
    <row r="300" spans="1:51" x14ac:dyDescent="0.15">
      <c r="A300" s="107">
        <v>26</v>
      </c>
      <c r="D300" s="107">
        <v>4.2999999999999997E-2</v>
      </c>
      <c r="E300" s="107">
        <v>7.2499999999999995E-2</v>
      </c>
      <c r="F300" s="107">
        <v>0.1086</v>
      </c>
      <c r="G300" s="107">
        <v>0.15090000000000001</v>
      </c>
      <c r="H300" s="107">
        <v>0.19919999999999999</v>
      </c>
      <c r="I300" s="107">
        <v>0.25309999999999999</v>
      </c>
      <c r="J300" s="107">
        <v>0.31259999999999999</v>
      </c>
      <c r="K300" s="107">
        <v>0.37730000000000002</v>
      </c>
      <c r="L300" s="107">
        <v>0.44719999999999999</v>
      </c>
      <c r="M300" s="107">
        <v>0.52200000000000002</v>
      </c>
      <c r="N300" s="107">
        <v>0.60170000000000001</v>
      </c>
      <c r="O300" s="107">
        <v>0.68610000000000004</v>
      </c>
      <c r="P300" s="107">
        <v>0.77510000000000001</v>
      </c>
      <c r="Q300" s="107">
        <v>0.86850000000000005</v>
      </c>
      <c r="R300" s="107">
        <v>0.96630000000000005</v>
      </c>
      <c r="S300" s="107">
        <v>1.0684</v>
      </c>
      <c r="T300" s="107">
        <v>1.1746000000000001</v>
      </c>
      <c r="U300" s="107">
        <v>1.2849999999999999</v>
      </c>
      <c r="V300" s="107">
        <v>1.3993</v>
      </c>
      <c r="W300" s="107">
        <v>1.5176000000000001</v>
      </c>
      <c r="X300" s="107">
        <v>1.6396999999999999</v>
      </c>
      <c r="Y300" s="107">
        <v>1.7656000000000001</v>
      </c>
      <c r="Z300" s="107">
        <v>1.8953</v>
      </c>
      <c r="AA300" s="107">
        <v>2.0286</v>
      </c>
      <c r="AB300" s="107">
        <v>2.1655000000000002</v>
      </c>
      <c r="AC300" s="107">
        <v>2.306</v>
      </c>
      <c r="AD300" s="107">
        <v>2.4500000000000002</v>
      </c>
      <c r="AE300" s="107">
        <v>2.5973999999999999</v>
      </c>
      <c r="AF300" s="107">
        <v>2.7483</v>
      </c>
      <c r="AG300" s="107">
        <v>2.9024999999999999</v>
      </c>
      <c r="AH300" s="107">
        <v>3.06</v>
      </c>
      <c r="AI300" s="107">
        <v>3.2208000000000001</v>
      </c>
      <c r="AJ300" s="107">
        <v>3.3849</v>
      </c>
      <c r="AK300" s="107">
        <v>3.5520999999999998</v>
      </c>
      <c r="AL300" s="107">
        <v>3.7225999999999999</v>
      </c>
      <c r="AM300" s="107">
        <v>3.8961000000000001</v>
      </c>
      <c r="AN300" s="107">
        <v>4.0728</v>
      </c>
      <c r="AO300" s="107">
        <v>4.2526000000000002</v>
      </c>
      <c r="AP300" s="107">
        <v>4.4353999999999996</v>
      </c>
      <c r="AQ300" s="107">
        <v>4.6212999999999997</v>
      </c>
      <c r="AR300" s="107">
        <v>4.8102</v>
      </c>
      <c r="AS300" s="107">
        <v>5.0019999999999998</v>
      </c>
      <c r="AT300" s="107">
        <v>5.1967999999999996</v>
      </c>
      <c r="AU300" s="107">
        <v>5.3945999999999996</v>
      </c>
      <c r="AV300" s="107">
        <v>5.5952000000000002</v>
      </c>
      <c r="AW300" s="107">
        <v>5.7988</v>
      </c>
      <c r="AX300" s="107">
        <v>6.0053000000000001</v>
      </c>
      <c r="AY300" s="107">
        <v>6.2145999999999999</v>
      </c>
    </row>
    <row r="301" spans="1:51" x14ac:dyDescent="0.15">
      <c r="A301" s="107">
        <v>27</v>
      </c>
      <c r="D301" s="107">
        <v>4.4699999999999997E-2</v>
      </c>
      <c r="E301" s="107">
        <v>7.5300000000000006E-2</v>
      </c>
      <c r="F301" s="107">
        <v>0.1128</v>
      </c>
      <c r="G301" s="107">
        <v>0.15679999999999999</v>
      </c>
      <c r="H301" s="107">
        <v>0.20699999999999999</v>
      </c>
      <c r="I301" s="107">
        <v>0.2631</v>
      </c>
      <c r="J301" s="107">
        <v>0.32490000000000002</v>
      </c>
      <c r="K301" s="107">
        <v>0.39229999999999998</v>
      </c>
      <c r="L301" s="107">
        <v>0.46500000000000002</v>
      </c>
      <c r="M301" s="107">
        <v>0.54279999999999995</v>
      </c>
      <c r="N301" s="107">
        <v>0.62570000000000003</v>
      </c>
      <c r="O301" s="107">
        <v>0.71350000000000002</v>
      </c>
      <c r="P301" s="107">
        <v>0.80610000000000004</v>
      </c>
      <c r="Q301" s="107">
        <v>0.90329999999999999</v>
      </c>
      <c r="R301" s="107">
        <v>1.0051000000000001</v>
      </c>
      <c r="S301" s="107">
        <v>1.1113</v>
      </c>
      <c r="T301" s="107">
        <v>1.2219</v>
      </c>
      <c r="U301" s="107">
        <v>1.3368</v>
      </c>
      <c r="V301" s="107">
        <v>1.4558</v>
      </c>
      <c r="W301" s="107">
        <v>1.5789</v>
      </c>
      <c r="X301" s="107">
        <v>1.706</v>
      </c>
      <c r="Y301" s="107">
        <v>1.8371</v>
      </c>
      <c r="Z301" s="107">
        <v>1.972</v>
      </c>
      <c r="AA301" s="107">
        <v>2.1107999999999998</v>
      </c>
      <c r="AB301" s="107">
        <v>2.2532999999999999</v>
      </c>
      <c r="AC301" s="107">
        <v>2.3996</v>
      </c>
      <c r="AD301" s="107">
        <v>2.5493999999999999</v>
      </c>
      <c r="AE301" s="107">
        <v>2.7029000000000001</v>
      </c>
      <c r="AF301" s="107">
        <v>2.8599000000000001</v>
      </c>
      <c r="AG301" s="107">
        <v>3.0204</v>
      </c>
      <c r="AH301" s="107">
        <v>3.1842999999999999</v>
      </c>
      <c r="AI301" s="107">
        <v>3.3515999999999999</v>
      </c>
      <c r="AJ301" s="107">
        <v>3.5223</v>
      </c>
      <c r="AK301" s="107">
        <v>3.6964000000000001</v>
      </c>
      <c r="AL301" s="107">
        <v>3.8736999999999999</v>
      </c>
      <c r="AM301" s="107">
        <v>4.0542999999999996</v>
      </c>
      <c r="AN301" s="107">
        <v>4.2381000000000002</v>
      </c>
      <c r="AO301" s="107">
        <v>4.4250999999999996</v>
      </c>
      <c r="AP301" s="107">
        <v>4.6151999999999997</v>
      </c>
      <c r="AQ301" s="107">
        <v>4.8085000000000004</v>
      </c>
      <c r="AR301" s="107">
        <v>5.0049000000000001</v>
      </c>
      <c r="AS301" s="107">
        <v>5.2042999999999999</v>
      </c>
      <c r="AT301" s="107">
        <v>5.4069000000000003</v>
      </c>
      <c r="AU301" s="107">
        <v>5.6124000000000001</v>
      </c>
      <c r="AV301" s="107">
        <v>5.8209999999999997</v>
      </c>
      <c r="AW301" s="107">
        <v>6.0324999999999998</v>
      </c>
      <c r="AX301" s="107">
        <v>6.2470999999999997</v>
      </c>
      <c r="AY301" s="107">
        <v>6.4645000000000001</v>
      </c>
    </row>
    <row r="302" spans="1:51" x14ac:dyDescent="0.15">
      <c r="A302" s="107">
        <v>28</v>
      </c>
      <c r="D302" s="107">
        <v>4.6399999999999997E-2</v>
      </c>
      <c r="E302" s="107">
        <v>7.8200000000000006E-2</v>
      </c>
      <c r="F302" s="107">
        <v>0.1171</v>
      </c>
      <c r="G302" s="107">
        <v>0.16270000000000001</v>
      </c>
      <c r="H302" s="107">
        <v>0.21479999999999999</v>
      </c>
      <c r="I302" s="107">
        <v>0.27310000000000001</v>
      </c>
      <c r="J302" s="107">
        <v>0.33729999999999999</v>
      </c>
      <c r="K302" s="107">
        <v>0.40720000000000001</v>
      </c>
      <c r="L302" s="107">
        <v>0.48270000000000002</v>
      </c>
      <c r="M302" s="107">
        <v>0.56359999999999999</v>
      </c>
      <c r="N302" s="107">
        <v>0.64970000000000006</v>
      </c>
      <c r="O302" s="107">
        <v>0.74099999999999999</v>
      </c>
      <c r="P302" s="107">
        <v>0.83709999999999996</v>
      </c>
      <c r="Q302" s="107">
        <v>0.93820000000000003</v>
      </c>
      <c r="R302" s="107">
        <v>1.0439000000000001</v>
      </c>
      <c r="S302" s="107">
        <v>1.1543000000000001</v>
      </c>
      <c r="T302" s="107">
        <v>1.2692000000000001</v>
      </c>
      <c r="U302" s="107">
        <v>1.3886000000000001</v>
      </c>
      <c r="V302" s="107">
        <v>1.5123</v>
      </c>
      <c r="W302" s="107">
        <v>1.6402000000000001</v>
      </c>
      <c r="X302" s="107">
        <v>1.7724</v>
      </c>
      <c r="Y302" s="107">
        <v>1.9086000000000001</v>
      </c>
      <c r="Z302" s="107">
        <v>2.0489000000000002</v>
      </c>
      <c r="AA302" s="107">
        <v>2.1930999999999998</v>
      </c>
      <c r="AB302" s="107">
        <v>2.3412999999999999</v>
      </c>
      <c r="AC302" s="107">
        <v>2.4931999999999999</v>
      </c>
      <c r="AD302" s="107">
        <v>2.649</v>
      </c>
      <c r="AE302" s="107">
        <v>2.8085</v>
      </c>
      <c r="AF302" s="107">
        <v>2.9716999999999998</v>
      </c>
      <c r="AG302" s="107">
        <v>3.1383999999999999</v>
      </c>
      <c r="AH302" s="107">
        <v>3.3088000000000002</v>
      </c>
      <c r="AI302" s="107">
        <v>3.4826999999999999</v>
      </c>
      <c r="AJ302" s="107">
        <v>3.6600999999999999</v>
      </c>
      <c r="AK302" s="107">
        <v>3.8409</v>
      </c>
      <c r="AL302" s="107">
        <v>4.0251999999999999</v>
      </c>
      <c r="AM302" s="107">
        <v>4.2127999999999997</v>
      </c>
      <c r="AN302" s="107">
        <v>4.4036999999999997</v>
      </c>
      <c r="AO302" s="107">
        <v>4.5979000000000001</v>
      </c>
      <c r="AP302" s="107">
        <v>4.7953999999999999</v>
      </c>
      <c r="AQ302" s="107">
        <v>4.9962</v>
      </c>
      <c r="AR302" s="107">
        <v>5.2000999999999999</v>
      </c>
      <c r="AS302" s="107">
        <v>5.4073000000000002</v>
      </c>
      <c r="AT302" s="107">
        <v>5.6174999999999997</v>
      </c>
      <c r="AU302" s="107">
        <v>5.8308999999999997</v>
      </c>
      <c r="AV302" s="107">
        <v>6.0473999999999997</v>
      </c>
      <c r="AW302" s="107">
        <v>6.2670000000000003</v>
      </c>
      <c r="AX302" s="107">
        <v>6.4897</v>
      </c>
      <c r="AY302" s="107">
        <v>6.7153</v>
      </c>
    </row>
    <row r="303" spans="1:51" x14ac:dyDescent="0.15">
      <c r="A303" s="107">
        <v>29</v>
      </c>
      <c r="D303" s="107">
        <v>4.8099999999999997E-2</v>
      </c>
      <c r="E303" s="107">
        <v>8.1000000000000003E-2</v>
      </c>
      <c r="F303" s="107">
        <v>0.12130000000000001</v>
      </c>
      <c r="G303" s="107">
        <v>0.16869999999999999</v>
      </c>
      <c r="H303" s="107">
        <v>0.22270000000000001</v>
      </c>
      <c r="I303" s="107">
        <v>0.28310000000000002</v>
      </c>
      <c r="J303" s="107">
        <v>0.34970000000000001</v>
      </c>
      <c r="K303" s="107">
        <v>0.42220000000000002</v>
      </c>
      <c r="L303" s="107">
        <v>0.50049999999999994</v>
      </c>
      <c r="M303" s="107">
        <v>0.58440000000000003</v>
      </c>
      <c r="N303" s="107">
        <v>0.67369999999999997</v>
      </c>
      <c r="O303" s="107">
        <v>0.76839999999999997</v>
      </c>
      <c r="P303" s="107">
        <v>0.86819999999999997</v>
      </c>
      <c r="Q303" s="107">
        <v>0.97299999999999998</v>
      </c>
      <c r="R303" s="107">
        <v>1.0828</v>
      </c>
      <c r="S303" s="107">
        <v>1.1973</v>
      </c>
      <c r="T303" s="107">
        <v>1.3166</v>
      </c>
      <c r="U303" s="107">
        <v>1.4404999999999999</v>
      </c>
      <c r="V303" s="107">
        <v>1.5688</v>
      </c>
      <c r="W303" s="107">
        <v>1.7016</v>
      </c>
      <c r="X303" s="107">
        <v>1.8388</v>
      </c>
      <c r="Y303" s="107">
        <v>1.9802</v>
      </c>
      <c r="Z303" s="107">
        <v>2.1257999999999999</v>
      </c>
      <c r="AA303" s="107">
        <v>2.2755000000000001</v>
      </c>
      <c r="AB303" s="107">
        <v>2.4293</v>
      </c>
      <c r="AC303" s="107">
        <v>2.5870000000000002</v>
      </c>
      <c r="AD303" s="107">
        <v>2.7486999999999999</v>
      </c>
      <c r="AE303" s="107">
        <v>2.9142000000000001</v>
      </c>
      <c r="AF303" s="107">
        <v>3.0836000000000001</v>
      </c>
      <c r="AG303" s="107">
        <v>3.2566999999999999</v>
      </c>
      <c r="AH303" s="107">
        <v>3.4335</v>
      </c>
      <c r="AI303" s="107">
        <v>3.6139999999999999</v>
      </c>
      <c r="AJ303" s="107">
        <v>3.7980999999999998</v>
      </c>
      <c r="AK303" s="107">
        <v>3.9857</v>
      </c>
      <c r="AL303" s="107">
        <v>4.1768999999999998</v>
      </c>
      <c r="AM303" s="107">
        <v>4.3715999999999999</v>
      </c>
      <c r="AN303" s="107">
        <v>4.5697000000000001</v>
      </c>
      <c r="AO303" s="107">
        <v>4.7712000000000003</v>
      </c>
      <c r="AP303" s="107">
        <v>4.9760999999999997</v>
      </c>
      <c r="AQ303" s="107">
        <v>5.1843000000000004</v>
      </c>
      <c r="AR303" s="107">
        <v>5.3959000000000001</v>
      </c>
      <c r="AS303" s="107">
        <v>5.6106999999999996</v>
      </c>
      <c r="AT303" s="107">
        <v>5.8288000000000002</v>
      </c>
      <c r="AU303" s="107">
        <v>6.05</v>
      </c>
      <c r="AV303" s="107">
        <v>6.2744999999999997</v>
      </c>
      <c r="AW303" s="107">
        <v>6.5022000000000002</v>
      </c>
      <c r="AX303" s="107">
        <v>6.7329999999999997</v>
      </c>
      <c r="AY303" s="107">
        <v>6.9668999999999999</v>
      </c>
    </row>
    <row r="304" spans="1:51" x14ac:dyDescent="0.15">
      <c r="A304" s="107">
        <v>30</v>
      </c>
      <c r="D304" s="107">
        <v>4.9700000000000001E-2</v>
      </c>
      <c r="E304" s="107">
        <v>8.3799999999999999E-2</v>
      </c>
      <c r="F304" s="107">
        <v>0.12559999999999999</v>
      </c>
      <c r="G304" s="107">
        <v>0.17460000000000001</v>
      </c>
      <c r="H304" s="107">
        <v>0.23050000000000001</v>
      </c>
      <c r="I304" s="107">
        <v>0.29310000000000003</v>
      </c>
      <c r="J304" s="107">
        <v>0.36199999999999999</v>
      </c>
      <c r="K304" s="107">
        <v>0.43719999999999998</v>
      </c>
      <c r="L304" s="107">
        <v>0.51829999999999998</v>
      </c>
      <c r="M304" s="107">
        <v>0.60519999999999996</v>
      </c>
      <c r="N304" s="107">
        <v>0.69779999999999998</v>
      </c>
      <c r="O304" s="107">
        <v>0.79579999999999995</v>
      </c>
      <c r="P304" s="107">
        <v>0.8992</v>
      </c>
      <c r="Q304" s="107">
        <v>1.0079</v>
      </c>
      <c r="R304" s="107">
        <v>1.1215999999999999</v>
      </c>
      <c r="S304" s="107">
        <v>1.2403999999999999</v>
      </c>
      <c r="T304" s="107">
        <v>1.3640000000000001</v>
      </c>
      <c r="U304" s="107">
        <v>1.4923999999999999</v>
      </c>
      <c r="V304" s="107">
        <v>1.6254</v>
      </c>
      <c r="W304" s="107">
        <v>1.7630999999999999</v>
      </c>
      <c r="X304" s="107">
        <v>1.9053</v>
      </c>
      <c r="Y304" s="107">
        <v>2.0518000000000001</v>
      </c>
      <c r="Z304" s="107">
        <v>2.2027999999999999</v>
      </c>
      <c r="AA304" s="107">
        <v>2.3580000000000001</v>
      </c>
      <c r="AB304" s="107">
        <v>2.5173999999999999</v>
      </c>
      <c r="AC304" s="107">
        <v>2.6808999999999998</v>
      </c>
      <c r="AD304" s="107">
        <v>2.8485</v>
      </c>
      <c r="AE304" s="107">
        <v>3.0200999999999998</v>
      </c>
      <c r="AF304" s="107">
        <v>3.1957</v>
      </c>
      <c r="AG304" s="107">
        <v>3.3751000000000002</v>
      </c>
      <c r="AH304" s="107">
        <v>3.5583999999999998</v>
      </c>
      <c r="AI304" s="107">
        <v>3.7454999999999998</v>
      </c>
      <c r="AJ304" s="107">
        <v>3.9363000000000001</v>
      </c>
      <c r="AK304" s="107">
        <v>4.1307999999999998</v>
      </c>
      <c r="AL304" s="107">
        <v>4.3289</v>
      </c>
      <c r="AM304" s="107">
        <v>4.5307000000000004</v>
      </c>
      <c r="AN304" s="107">
        <v>4.7359999999999998</v>
      </c>
      <c r="AO304" s="107">
        <v>4.9447999999999999</v>
      </c>
      <c r="AP304" s="107">
        <v>5.1570999999999998</v>
      </c>
      <c r="AQ304" s="107">
        <v>5.3728999999999996</v>
      </c>
      <c r="AR304" s="107">
        <v>5.5919999999999996</v>
      </c>
      <c r="AS304" s="107">
        <v>5.8146000000000004</v>
      </c>
      <c r="AT304" s="107">
        <v>6.0404999999999998</v>
      </c>
      <c r="AU304" s="107">
        <v>6.2697000000000003</v>
      </c>
      <c r="AV304" s="107">
        <v>6.5022000000000002</v>
      </c>
      <c r="AW304" s="107">
        <v>6.7380000000000004</v>
      </c>
      <c r="AX304" s="107">
        <v>6.9770000000000003</v>
      </c>
      <c r="AY304" s="107">
        <v>7.2191999999999998</v>
      </c>
    </row>
    <row r="305" spans="1:51" x14ac:dyDescent="0.15">
      <c r="A305" s="107">
        <v>31</v>
      </c>
      <c r="D305" s="107">
        <v>5.1400000000000001E-2</v>
      </c>
      <c r="E305" s="107">
        <v>8.6699999999999999E-2</v>
      </c>
      <c r="F305" s="107">
        <v>0.1298</v>
      </c>
      <c r="G305" s="107">
        <v>0.18049999999999999</v>
      </c>
      <c r="H305" s="107">
        <v>0.2384</v>
      </c>
      <c r="I305" s="107">
        <v>0.30309999999999998</v>
      </c>
      <c r="J305" s="107">
        <v>0.37440000000000001</v>
      </c>
      <c r="K305" s="107">
        <v>0.4521</v>
      </c>
      <c r="L305" s="107">
        <v>0.53610000000000002</v>
      </c>
      <c r="M305" s="107">
        <v>0.626</v>
      </c>
      <c r="N305" s="107">
        <v>0.7218</v>
      </c>
      <c r="O305" s="107">
        <v>0.82330000000000003</v>
      </c>
      <c r="P305" s="107">
        <v>0.93030000000000002</v>
      </c>
      <c r="Q305" s="107">
        <v>1.0427999999999999</v>
      </c>
      <c r="R305" s="107">
        <v>1.1605000000000001</v>
      </c>
      <c r="S305" s="107">
        <v>1.2834000000000001</v>
      </c>
      <c r="T305" s="107">
        <v>1.4114</v>
      </c>
      <c r="U305" s="107">
        <v>1.5443</v>
      </c>
      <c r="V305" s="107">
        <v>1.6820999999999999</v>
      </c>
      <c r="W305" s="107">
        <v>1.8246</v>
      </c>
      <c r="X305" s="107">
        <v>1.9718</v>
      </c>
      <c r="Y305" s="107">
        <v>2.1236000000000002</v>
      </c>
      <c r="Z305" s="107">
        <v>2.2797999999999998</v>
      </c>
      <c r="AA305" s="107">
        <v>2.4405000000000001</v>
      </c>
      <c r="AB305" s="107">
        <v>2.6055999999999999</v>
      </c>
      <c r="AC305" s="107">
        <v>2.7749000000000001</v>
      </c>
      <c r="AD305" s="107">
        <v>2.9483999999999999</v>
      </c>
      <c r="AE305" s="107">
        <v>3.1261000000000001</v>
      </c>
      <c r="AF305" s="107">
        <v>3.3079000000000001</v>
      </c>
      <c r="AG305" s="107">
        <v>3.4937</v>
      </c>
      <c r="AH305" s="107">
        <v>3.6835</v>
      </c>
      <c r="AI305" s="107">
        <v>3.8772000000000002</v>
      </c>
      <c r="AJ305" s="107">
        <v>4.0747</v>
      </c>
      <c r="AK305" s="107">
        <v>4.2760999999999996</v>
      </c>
      <c r="AL305" s="107">
        <v>4.4812000000000003</v>
      </c>
      <c r="AM305" s="107">
        <v>4.6900000000000004</v>
      </c>
      <c r="AN305" s="107">
        <v>4.9025999999999996</v>
      </c>
      <c r="AO305" s="107">
        <v>5.1186999999999996</v>
      </c>
      <c r="AP305" s="107">
        <v>5.3384999999999998</v>
      </c>
      <c r="AQ305" s="107">
        <v>5.5617999999999999</v>
      </c>
      <c r="AR305" s="107">
        <v>5.7885999999999997</v>
      </c>
      <c r="AS305" s="107">
        <v>6.0189000000000004</v>
      </c>
      <c r="AT305" s="107">
        <v>6.2526999999999999</v>
      </c>
      <c r="AU305" s="107">
        <v>6.4898999999999996</v>
      </c>
      <c r="AV305" s="107">
        <v>6.7304000000000004</v>
      </c>
      <c r="AW305" s="107">
        <v>6.9744000000000002</v>
      </c>
      <c r="AX305" s="107">
        <v>7.2215999999999996</v>
      </c>
      <c r="AY305" s="107">
        <v>7.4722</v>
      </c>
    </row>
    <row r="306" spans="1:51" x14ac:dyDescent="0.15">
      <c r="A306" s="107">
        <v>32</v>
      </c>
      <c r="D306" s="107">
        <v>5.3100000000000001E-2</v>
      </c>
      <c r="E306" s="107">
        <v>8.9499999999999996E-2</v>
      </c>
      <c r="F306" s="107">
        <v>0.1341</v>
      </c>
      <c r="G306" s="107">
        <v>0.18640000000000001</v>
      </c>
      <c r="H306" s="107">
        <v>0.2462</v>
      </c>
      <c r="I306" s="107">
        <v>0.31309999999999999</v>
      </c>
      <c r="J306" s="107">
        <v>0.38679999999999998</v>
      </c>
      <c r="K306" s="107">
        <v>0.46710000000000002</v>
      </c>
      <c r="L306" s="107">
        <v>0.55379999999999996</v>
      </c>
      <c r="M306" s="107">
        <v>0.64680000000000004</v>
      </c>
      <c r="N306" s="107">
        <v>0.74580000000000002</v>
      </c>
      <c r="O306" s="107">
        <v>0.85070000000000001</v>
      </c>
      <c r="P306" s="107">
        <v>0.96140000000000003</v>
      </c>
      <c r="Q306" s="107">
        <v>1.0777000000000001</v>
      </c>
      <c r="R306" s="107">
        <v>1.1994</v>
      </c>
      <c r="S306" s="107">
        <v>1.3265</v>
      </c>
      <c r="T306" s="107">
        <v>1.4588000000000001</v>
      </c>
      <c r="U306" s="107">
        <v>1.5963000000000001</v>
      </c>
      <c r="V306" s="107">
        <v>1.7386999999999999</v>
      </c>
      <c r="W306" s="107">
        <v>1.8861000000000001</v>
      </c>
      <c r="X306" s="107">
        <v>2.0383</v>
      </c>
      <c r="Y306" s="107">
        <v>2.1953</v>
      </c>
      <c r="Z306" s="107">
        <v>2.3569</v>
      </c>
      <c r="AA306" s="107">
        <v>2.5230999999999999</v>
      </c>
      <c r="AB306" s="107">
        <v>2.6939000000000002</v>
      </c>
      <c r="AC306" s="107">
        <v>2.8690000000000002</v>
      </c>
      <c r="AD306" s="107">
        <v>3.0485000000000002</v>
      </c>
      <c r="AE306" s="107">
        <v>3.2322000000000002</v>
      </c>
      <c r="AF306" s="107">
        <v>3.4201999999999999</v>
      </c>
      <c r="AG306" s="107">
        <v>3.6124000000000001</v>
      </c>
      <c r="AH306" s="107">
        <v>3.8087</v>
      </c>
      <c r="AI306" s="107">
        <v>4.0090000000000003</v>
      </c>
      <c r="AJ306" s="107">
        <v>4.2133000000000003</v>
      </c>
      <c r="AK306" s="107">
        <v>4.4215</v>
      </c>
      <c r="AL306" s="107">
        <v>4.6337000000000002</v>
      </c>
      <c r="AM306" s="107">
        <v>4.8495999999999997</v>
      </c>
      <c r="AN306" s="107">
        <v>5.0693999999999999</v>
      </c>
      <c r="AO306" s="107">
        <v>5.2929000000000004</v>
      </c>
      <c r="AP306" s="107">
        <v>5.5202</v>
      </c>
      <c r="AQ306" s="107">
        <v>5.7510000000000003</v>
      </c>
      <c r="AR306" s="107">
        <v>5.9855999999999998</v>
      </c>
      <c r="AS306" s="107">
        <v>6.2237</v>
      </c>
      <c r="AT306" s="107">
        <v>6.4653</v>
      </c>
      <c r="AU306" s="107">
        <v>6.7104999999999997</v>
      </c>
      <c r="AV306" s="107">
        <v>6.9592000000000001</v>
      </c>
      <c r="AW306" s="107">
        <v>7.2112999999999996</v>
      </c>
      <c r="AX306" s="107">
        <v>7.4668000000000001</v>
      </c>
      <c r="AY306" s="107">
        <v>7.7256999999999998</v>
      </c>
    </row>
    <row r="307" spans="1:51" x14ac:dyDescent="0.15">
      <c r="A307" s="107">
        <v>33</v>
      </c>
      <c r="D307" s="107">
        <v>5.4800000000000001E-2</v>
      </c>
      <c r="E307" s="107">
        <v>9.2299999999999993E-2</v>
      </c>
      <c r="F307" s="107">
        <v>0.1384</v>
      </c>
      <c r="G307" s="107">
        <v>0.19239999999999999</v>
      </c>
      <c r="H307" s="107">
        <v>0.254</v>
      </c>
      <c r="I307" s="107">
        <v>0.3231</v>
      </c>
      <c r="J307" s="107">
        <v>0.39910000000000001</v>
      </c>
      <c r="K307" s="107">
        <v>0.48209999999999997</v>
      </c>
      <c r="L307" s="107">
        <v>0.5716</v>
      </c>
      <c r="M307" s="107">
        <v>0.66759999999999997</v>
      </c>
      <c r="N307" s="107">
        <v>0.76990000000000003</v>
      </c>
      <c r="O307" s="107">
        <v>0.87819999999999998</v>
      </c>
      <c r="P307" s="107">
        <v>0.99250000000000005</v>
      </c>
      <c r="Q307" s="107">
        <v>1.1126</v>
      </c>
      <c r="R307" s="107">
        <v>1.2383</v>
      </c>
      <c r="S307" s="107">
        <v>1.3695999999999999</v>
      </c>
      <c r="T307" s="107">
        <v>1.5063</v>
      </c>
      <c r="U307" s="107">
        <v>1.6482000000000001</v>
      </c>
      <c r="V307" s="107">
        <v>1.7954000000000001</v>
      </c>
      <c r="W307" s="107">
        <v>1.9477</v>
      </c>
      <c r="X307" s="107">
        <v>2.1049000000000002</v>
      </c>
      <c r="Y307" s="107">
        <v>2.2671000000000001</v>
      </c>
      <c r="Z307" s="107">
        <v>2.4340999999999999</v>
      </c>
      <c r="AA307" s="107">
        <v>2.6057999999999999</v>
      </c>
      <c r="AB307" s="107">
        <v>2.7822</v>
      </c>
      <c r="AC307" s="107">
        <v>2.9630999999999998</v>
      </c>
      <c r="AD307" s="107">
        <v>3.1486000000000001</v>
      </c>
      <c r="AE307" s="107">
        <v>3.3384999999999998</v>
      </c>
      <c r="AF307" s="107">
        <v>3.5327000000000002</v>
      </c>
      <c r="AG307" s="107">
        <v>3.7311999999999999</v>
      </c>
      <c r="AH307" s="107">
        <v>3.9340000000000002</v>
      </c>
      <c r="AI307" s="107">
        <v>4.141</v>
      </c>
      <c r="AJ307" s="107">
        <v>4.3521000000000001</v>
      </c>
      <c r="AK307" s="107">
        <v>4.5671999999999997</v>
      </c>
      <c r="AL307" s="107">
        <v>4.7864000000000004</v>
      </c>
      <c r="AM307" s="107">
        <v>5.0095000000000001</v>
      </c>
      <c r="AN307" s="107">
        <v>5.2365000000000004</v>
      </c>
      <c r="AO307" s="107">
        <v>5.4673999999999996</v>
      </c>
      <c r="AP307" s="107">
        <v>5.7020999999999997</v>
      </c>
      <c r="AQ307" s="107">
        <v>5.9405999999999999</v>
      </c>
      <c r="AR307" s="107">
        <v>6.1829000000000001</v>
      </c>
      <c r="AS307" s="107">
        <v>6.4287999999999998</v>
      </c>
      <c r="AT307" s="107">
        <v>6.6783999999999999</v>
      </c>
      <c r="AU307" s="107">
        <v>6.9316000000000004</v>
      </c>
      <c r="AV307" s="107">
        <v>7.1883999999999997</v>
      </c>
      <c r="AW307" s="107">
        <v>7.4486999999999997</v>
      </c>
      <c r="AX307" s="107">
        <v>7.7126000000000001</v>
      </c>
      <c r="AY307" s="107">
        <v>7.9798999999999998</v>
      </c>
    </row>
    <row r="308" spans="1:51" x14ac:dyDescent="0.15">
      <c r="A308" s="107">
        <v>34</v>
      </c>
      <c r="D308" s="107">
        <v>5.6399999999999999E-2</v>
      </c>
      <c r="E308" s="107">
        <v>9.5200000000000007E-2</v>
      </c>
      <c r="F308" s="107">
        <v>0.1426</v>
      </c>
      <c r="G308" s="107">
        <v>0.1983</v>
      </c>
      <c r="H308" s="107">
        <v>0.26190000000000002</v>
      </c>
      <c r="I308" s="107">
        <v>0.33300000000000002</v>
      </c>
      <c r="J308" s="107">
        <v>0.41149999999999998</v>
      </c>
      <c r="K308" s="107">
        <v>0.497</v>
      </c>
      <c r="L308" s="107">
        <v>0.58940000000000003</v>
      </c>
      <c r="M308" s="107">
        <v>0.68840000000000001</v>
      </c>
      <c r="N308" s="107">
        <v>0.79390000000000005</v>
      </c>
      <c r="O308" s="107">
        <v>0.90569999999999995</v>
      </c>
      <c r="P308" s="107">
        <v>1.0236000000000001</v>
      </c>
      <c r="Q308" s="107">
        <v>1.1475</v>
      </c>
      <c r="R308" s="107">
        <v>1.2771999999999999</v>
      </c>
      <c r="S308" s="107">
        <v>1.4127000000000001</v>
      </c>
      <c r="T308" s="107">
        <v>1.5537000000000001</v>
      </c>
      <c r="U308" s="107">
        <v>1.7001999999999999</v>
      </c>
      <c r="V308" s="107">
        <v>1.8521000000000001</v>
      </c>
      <c r="W308" s="107">
        <v>2.0093000000000001</v>
      </c>
      <c r="X308" s="107">
        <v>2.1716000000000002</v>
      </c>
      <c r="Y308" s="107">
        <v>2.339</v>
      </c>
      <c r="Z308" s="107">
        <v>2.5112999999999999</v>
      </c>
      <c r="AA308" s="107">
        <v>2.6886000000000001</v>
      </c>
      <c r="AB308" s="107">
        <v>2.8706</v>
      </c>
      <c r="AC308" s="107">
        <v>3.0573999999999999</v>
      </c>
      <c r="AD308" s="107">
        <v>3.2488000000000001</v>
      </c>
      <c r="AE308" s="107">
        <v>3.4447999999999999</v>
      </c>
      <c r="AF308" s="107">
        <v>3.6453000000000002</v>
      </c>
      <c r="AG308" s="107">
        <v>3.8502000000000001</v>
      </c>
      <c r="AH308" s="107">
        <v>4.0594999999999999</v>
      </c>
      <c r="AI308" s="107">
        <v>4.2731000000000003</v>
      </c>
      <c r="AJ308" s="107">
        <v>4.4909999999999997</v>
      </c>
      <c r="AK308" s="107">
        <v>4.7130000000000001</v>
      </c>
      <c r="AL308" s="107">
        <v>4.9391999999999996</v>
      </c>
      <c r="AM308" s="107">
        <v>5.1695000000000002</v>
      </c>
      <c r="AN308" s="107">
        <v>5.4038000000000004</v>
      </c>
      <c r="AO308" s="107">
        <v>5.6421000000000001</v>
      </c>
      <c r="AP308" s="107">
        <v>5.8844000000000003</v>
      </c>
      <c r="AQ308" s="107">
        <v>6.1304999999999996</v>
      </c>
      <c r="AR308" s="107">
        <v>6.3804999999999996</v>
      </c>
      <c r="AS308" s="107">
        <v>6.6341999999999999</v>
      </c>
      <c r="AT308" s="107">
        <v>6.8917999999999999</v>
      </c>
      <c r="AU308" s="107">
        <v>7.1529999999999996</v>
      </c>
      <c r="AV308" s="107">
        <v>7.4180000000000001</v>
      </c>
      <c r="AW308" s="107">
        <v>7.6866000000000003</v>
      </c>
      <c r="AX308" s="107">
        <v>7.9588000000000001</v>
      </c>
      <c r="AY308" s="107">
        <v>8.2345000000000006</v>
      </c>
    </row>
    <row r="309" spans="1:51" x14ac:dyDescent="0.15">
      <c r="A309" s="107">
        <v>35</v>
      </c>
      <c r="D309" s="107">
        <v>5.8099999999999999E-2</v>
      </c>
      <c r="E309" s="107">
        <v>9.8000000000000004E-2</v>
      </c>
      <c r="F309" s="107">
        <v>0.1469</v>
      </c>
      <c r="G309" s="107">
        <v>0.20419999999999999</v>
      </c>
      <c r="H309" s="107">
        <v>0.2697</v>
      </c>
      <c r="I309" s="107">
        <v>0.34300000000000003</v>
      </c>
      <c r="J309" s="107">
        <v>0.4239</v>
      </c>
      <c r="K309" s="107">
        <v>0.51200000000000001</v>
      </c>
      <c r="L309" s="107">
        <v>0.60719999999999996</v>
      </c>
      <c r="M309" s="107">
        <v>0.70930000000000004</v>
      </c>
      <c r="N309" s="107">
        <v>0.81799999999999995</v>
      </c>
      <c r="O309" s="107">
        <v>0.93320000000000003</v>
      </c>
      <c r="P309" s="107">
        <v>1.0547</v>
      </c>
      <c r="Q309" s="107">
        <v>1.1823999999999999</v>
      </c>
      <c r="R309" s="107">
        <v>1.3161</v>
      </c>
      <c r="S309" s="107">
        <v>1.4558</v>
      </c>
      <c r="T309" s="107">
        <v>1.6012</v>
      </c>
      <c r="U309" s="107">
        <v>1.7523</v>
      </c>
      <c r="V309" s="107">
        <v>1.9089</v>
      </c>
      <c r="W309" s="107">
        <v>2.0709</v>
      </c>
      <c r="X309" s="107">
        <v>2.2383000000000002</v>
      </c>
      <c r="Y309" s="107">
        <v>2.4108000000000001</v>
      </c>
      <c r="Z309" s="107">
        <v>2.5886</v>
      </c>
      <c r="AA309" s="107">
        <v>2.7713000000000001</v>
      </c>
      <c r="AB309" s="107">
        <v>2.9590999999999998</v>
      </c>
      <c r="AC309" s="107">
        <v>3.1516999999999999</v>
      </c>
      <c r="AD309" s="107">
        <v>3.3491</v>
      </c>
      <c r="AE309" s="107">
        <v>3.5512000000000001</v>
      </c>
      <c r="AF309" s="107">
        <v>3.7578999999999998</v>
      </c>
      <c r="AG309" s="107">
        <v>3.9693000000000001</v>
      </c>
      <c r="AH309" s="107">
        <v>4.1851000000000003</v>
      </c>
      <c r="AI309" s="107">
        <v>4.4054000000000002</v>
      </c>
      <c r="AJ309" s="107">
        <v>4.6300999999999997</v>
      </c>
      <c r="AK309" s="107">
        <v>4.8590999999999998</v>
      </c>
      <c r="AL309" s="107">
        <v>5.0922999999999998</v>
      </c>
      <c r="AM309" s="107">
        <v>5.3297999999999996</v>
      </c>
      <c r="AN309" s="107">
        <v>5.5713999999999997</v>
      </c>
      <c r="AO309" s="107">
        <v>5.8170999999999999</v>
      </c>
      <c r="AP309" s="107">
        <v>6.0669000000000004</v>
      </c>
      <c r="AQ309" s="107">
        <v>6.3205999999999998</v>
      </c>
      <c r="AR309" s="107">
        <v>6.5784000000000002</v>
      </c>
      <c r="AS309" s="107">
        <v>6.84</v>
      </c>
      <c r="AT309" s="107">
        <v>7.1055000000000001</v>
      </c>
      <c r="AU309" s="107">
        <v>7.3747999999999996</v>
      </c>
      <c r="AV309" s="107">
        <v>7.6479999999999997</v>
      </c>
      <c r="AW309" s="107">
        <v>7.9248000000000003</v>
      </c>
      <c r="AX309" s="107">
        <v>8.2053999999999991</v>
      </c>
      <c r="AY309" s="107">
        <v>8.4896999999999991</v>
      </c>
    </row>
    <row r="310" spans="1:51" ht="14.25" x14ac:dyDescent="0.15">
      <c r="A310" s="104" t="s">
        <v>40</v>
      </c>
      <c r="B310" s="105" t="s">
        <v>39</v>
      </c>
      <c r="C310" s="106" t="s">
        <v>68</v>
      </c>
      <c r="F310" s="107" t="s">
        <v>43</v>
      </c>
    </row>
    <row r="311" spans="1:51" ht="14.25" x14ac:dyDescent="0.15">
      <c r="A311" s="109" t="s">
        <v>46</v>
      </c>
      <c r="B311" s="105">
        <v>2</v>
      </c>
      <c r="C311" s="107">
        <v>4</v>
      </c>
      <c r="D311" s="107">
        <v>6</v>
      </c>
      <c r="E311" s="107">
        <v>8</v>
      </c>
      <c r="F311" s="107">
        <v>10</v>
      </c>
      <c r="G311" s="107">
        <v>12</v>
      </c>
      <c r="H311" s="107">
        <v>14</v>
      </c>
      <c r="I311" s="107">
        <v>16</v>
      </c>
      <c r="J311" s="107">
        <v>18</v>
      </c>
      <c r="K311" s="107">
        <v>20</v>
      </c>
      <c r="L311" s="107">
        <v>22</v>
      </c>
      <c r="M311" s="107">
        <v>24</v>
      </c>
      <c r="N311" s="107">
        <v>26</v>
      </c>
      <c r="O311" s="107">
        <v>28</v>
      </c>
      <c r="P311" s="107">
        <v>30</v>
      </c>
      <c r="Q311" s="107">
        <v>32</v>
      </c>
      <c r="R311" s="107">
        <v>34</v>
      </c>
      <c r="S311" s="107">
        <v>36</v>
      </c>
      <c r="T311" s="107">
        <v>38</v>
      </c>
      <c r="U311" s="107">
        <v>40</v>
      </c>
      <c r="V311" s="107">
        <v>42</v>
      </c>
      <c r="W311" s="107">
        <v>44</v>
      </c>
      <c r="X311" s="107">
        <v>46</v>
      </c>
      <c r="Y311" s="107">
        <v>48</v>
      </c>
      <c r="Z311" s="107">
        <v>50</v>
      </c>
      <c r="AA311" s="107">
        <v>52</v>
      </c>
      <c r="AB311" s="107">
        <v>54</v>
      </c>
      <c r="AC311" s="107">
        <v>56</v>
      </c>
      <c r="AD311" s="107">
        <v>58</v>
      </c>
      <c r="AE311" s="107">
        <v>60</v>
      </c>
      <c r="AF311" s="107">
        <v>62</v>
      </c>
      <c r="AG311" s="107">
        <v>64</v>
      </c>
      <c r="AH311" s="107">
        <v>66</v>
      </c>
      <c r="AI311" s="107">
        <v>68</v>
      </c>
      <c r="AJ311" s="107">
        <v>70</v>
      </c>
      <c r="AK311" s="107">
        <v>72</v>
      </c>
      <c r="AL311" s="107">
        <v>74</v>
      </c>
      <c r="AM311" s="107">
        <v>76</v>
      </c>
      <c r="AN311" s="107">
        <v>78</v>
      </c>
      <c r="AO311" s="107">
        <v>80</v>
      </c>
      <c r="AP311" s="107">
        <v>82</v>
      </c>
      <c r="AQ311" s="107">
        <v>84</v>
      </c>
      <c r="AR311" s="107">
        <v>86</v>
      </c>
      <c r="AS311" s="107">
        <v>88</v>
      </c>
      <c r="AT311" s="107">
        <v>90</v>
      </c>
      <c r="AU311" s="107">
        <v>92</v>
      </c>
      <c r="AV311" s="107">
        <v>94</v>
      </c>
      <c r="AW311" s="107">
        <v>96</v>
      </c>
      <c r="AX311" s="107">
        <v>98</v>
      </c>
      <c r="AY311" s="107">
        <v>100</v>
      </c>
    </row>
    <row r="312" spans="1:51" x14ac:dyDescent="0.15">
      <c r="A312" s="107">
        <v>2</v>
      </c>
    </row>
    <row r="313" spans="1:51" x14ac:dyDescent="0.15">
      <c r="A313" s="107">
        <v>3</v>
      </c>
    </row>
    <row r="314" spans="1:51" x14ac:dyDescent="0.15">
      <c r="A314" s="107">
        <v>4</v>
      </c>
    </row>
    <row r="315" spans="1:51" x14ac:dyDescent="0.15">
      <c r="A315" s="107">
        <v>5</v>
      </c>
      <c r="D315" s="107">
        <v>8.8000000000000005E-3</v>
      </c>
      <c r="E315" s="107">
        <v>1.41E-2</v>
      </c>
      <c r="F315" s="107">
        <v>2.0400000000000001E-2</v>
      </c>
      <c r="G315" s="107">
        <v>2.75E-2</v>
      </c>
      <c r="H315" s="107">
        <v>3.5299999999999998E-2</v>
      </c>
      <c r="I315" s="107">
        <v>4.3900000000000002E-2</v>
      </c>
      <c r="J315" s="107">
        <v>5.33E-2</v>
      </c>
      <c r="K315" s="107">
        <v>6.3399999999999998E-2</v>
      </c>
      <c r="L315" s="107">
        <v>7.4300000000000005E-2</v>
      </c>
      <c r="M315" s="107">
        <v>8.5999999999999993E-2</v>
      </c>
      <c r="N315" s="107">
        <v>9.8599999999999993E-2</v>
      </c>
      <c r="O315" s="107">
        <v>0.112</v>
      </c>
      <c r="P315" s="107">
        <v>0.12640000000000001</v>
      </c>
      <c r="Q315" s="107">
        <v>0.14169999999999999</v>
      </c>
      <c r="R315" s="107">
        <v>0.15809999999999999</v>
      </c>
      <c r="S315" s="107">
        <v>0.17549999999999999</v>
      </c>
      <c r="T315" s="107">
        <v>0.19420000000000001</v>
      </c>
      <c r="U315" s="107">
        <v>0.214</v>
      </c>
      <c r="V315" s="107">
        <v>0.23519999999999999</v>
      </c>
      <c r="W315" s="107">
        <v>0.25769999999999998</v>
      </c>
      <c r="X315" s="107">
        <v>0.28170000000000001</v>
      </c>
      <c r="Y315" s="107">
        <v>0.30719999999999997</v>
      </c>
      <c r="Z315" s="107">
        <v>0.33439999999999998</v>
      </c>
      <c r="AA315" s="107">
        <v>0.3634</v>
      </c>
      <c r="AB315" s="107">
        <v>0.39419999999999999</v>
      </c>
      <c r="AC315" s="107">
        <v>0.4269</v>
      </c>
      <c r="AD315" s="107">
        <v>0.4617</v>
      </c>
      <c r="AE315" s="107">
        <v>0.49880000000000002</v>
      </c>
      <c r="AF315" s="107">
        <v>0.53810000000000002</v>
      </c>
      <c r="AG315" s="107">
        <v>0.57989999999999997</v>
      </c>
      <c r="AH315" s="107">
        <v>0.62429999999999997</v>
      </c>
      <c r="AI315" s="107">
        <v>0.67149999999999999</v>
      </c>
      <c r="AJ315" s="107">
        <v>0.72160000000000002</v>
      </c>
      <c r="AK315" s="107">
        <v>0.77480000000000004</v>
      </c>
      <c r="AL315" s="107">
        <v>0.83120000000000005</v>
      </c>
      <c r="AM315" s="107">
        <v>0.89119999999999999</v>
      </c>
      <c r="AN315" s="107">
        <v>0.95469999999999999</v>
      </c>
      <c r="AO315" s="107">
        <v>1.0221</v>
      </c>
      <c r="AP315" s="107">
        <v>1.0935999999999999</v>
      </c>
      <c r="AQ315" s="107">
        <v>1.1694</v>
      </c>
      <c r="AR315" s="107">
        <v>1.2498</v>
      </c>
      <c r="AS315" s="107">
        <v>1.3349</v>
      </c>
      <c r="AT315" s="107">
        <v>1.4251</v>
      </c>
      <c r="AU315" s="107">
        <v>1.5206999999999999</v>
      </c>
      <c r="AV315" s="107">
        <v>1.6218999999999999</v>
      </c>
      <c r="AW315" s="107">
        <v>1.7291000000000001</v>
      </c>
      <c r="AX315" s="107">
        <v>1.8426</v>
      </c>
      <c r="AY315" s="107">
        <v>1.9628000000000001</v>
      </c>
    </row>
    <row r="316" spans="1:51" x14ac:dyDescent="0.15">
      <c r="A316" s="107">
        <v>6</v>
      </c>
      <c r="D316" s="107">
        <v>1.0800000000000001E-2</v>
      </c>
      <c r="E316" s="107">
        <v>1.7399999999999999E-2</v>
      </c>
      <c r="F316" s="107">
        <v>2.5100000000000001E-2</v>
      </c>
      <c r="G316" s="107">
        <v>3.39E-2</v>
      </c>
      <c r="H316" s="107">
        <v>4.3700000000000003E-2</v>
      </c>
      <c r="I316" s="107">
        <v>5.4300000000000001E-2</v>
      </c>
      <c r="J316" s="107">
        <v>6.5799999999999997E-2</v>
      </c>
      <c r="K316" s="107">
        <v>7.8299999999999995E-2</v>
      </c>
      <c r="L316" s="107">
        <v>9.1600000000000001E-2</v>
      </c>
      <c r="M316" s="107">
        <v>0.10580000000000001</v>
      </c>
      <c r="N316" s="107">
        <v>0.12089999999999999</v>
      </c>
      <c r="O316" s="107">
        <v>0.13700000000000001</v>
      </c>
      <c r="P316" s="107">
        <v>0.15409999999999999</v>
      </c>
      <c r="Q316" s="107">
        <v>0.17219999999999999</v>
      </c>
      <c r="R316" s="107">
        <v>0.19139999999999999</v>
      </c>
      <c r="S316" s="107">
        <v>0.2117</v>
      </c>
      <c r="T316" s="107">
        <v>0.23319999999999999</v>
      </c>
      <c r="U316" s="107">
        <v>0.25590000000000002</v>
      </c>
      <c r="V316" s="107">
        <v>0.28000000000000003</v>
      </c>
      <c r="W316" s="107">
        <v>0.30530000000000002</v>
      </c>
      <c r="X316" s="107">
        <v>0.3322</v>
      </c>
      <c r="Y316" s="107">
        <v>0.36049999999999999</v>
      </c>
      <c r="Z316" s="107">
        <v>0.39040000000000002</v>
      </c>
      <c r="AA316" s="107">
        <v>0.42199999999999999</v>
      </c>
      <c r="AB316" s="107">
        <v>0.45540000000000003</v>
      </c>
      <c r="AC316" s="107">
        <v>0.49059999999999998</v>
      </c>
      <c r="AD316" s="107">
        <v>0.52769999999999995</v>
      </c>
      <c r="AE316" s="107">
        <v>0.56689999999999996</v>
      </c>
      <c r="AF316" s="107">
        <v>0.60829999999999995</v>
      </c>
      <c r="AG316" s="107">
        <v>0.65190000000000003</v>
      </c>
      <c r="AH316" s="107">
        <v>0.69789999999999996</v>
      </c>
      <c r="AI316" s="107">
        <v>0.74639999999999995</v>
      </c>
      <c r="AJ316" s="107">
        <v>0.79759999999999998</v>
      </c>
      <c r="AK316" s="107">
        <v>0.85150000000000003</v>
      </c>
      <c r="AL316" s="107">
        <v>0.9083</v>
      </c>
      <c r="AM316" s="107">
        <v>0.96819999999999995</v>
      </c>
      <c r="AN316" s="107">
        <v>1.0313000000000001</v>
      </c>
      <c r="AO316" s="107">
        <v>1.0978000000000001</v>
      </c>
      <c r="AP316" s="107">
        <v>1.1677999999999999</v>
      </c>
      <c r="AQ316" s="107">
        <v>1.2416</v>
      </c>
      <c r="AR316" s="107">
        <v>1.3192999999999999</v>
      </c>
      <c r="AS316" s="107">
        <v>1.4011</v>
      </c>
      <c r="AT316" s="107">
        <v>1.4872000000000001</v>
      </c>
      <c r="AU316" s="107">
        <v>1.5778000000000001</v>
      </c>
      <c r="AV316" s="107">
        <v>1.6732</v>
      </c>
      <c r="AW316" s="107">
        <v>1.7735000000000001</v>
      </c>
      <c r="AX316" s="107">
        <v>1.8792</v>
      </c>
      <c r="AY316" s="107">
        <v>1.9903</v>
      </c>
    </row>
    <row r="317" spans="1:51" x14ac:dyDescent="0.15">
      <c r="A317" s="107">
        <v>7</v>
      </c>
      <c r="D317" s="107">
        <v>1.2699999999999999E-2</v>
      </c>
      <c r="E317" s="107">
        <v>2.06E-2</v>
      </c>
      <c r="F317" s="107">
        <v>2.9899999999999999E-2</v>
      </c>
      <c r="G317" s="107">
        <v>4.0399999999999998E-2</v>
      </c>
      <c r="H317" s="107">
        <v>5.21E-2</v>
      </c>
      <c r="I317" s="107">
        <v>6.4899999999999999E-2</v>
      </c>
      <c r="J317" s="107">
        <v>7.8600000000000003E-2</v>
      </c>
      <c r="K317" s="107">
        <v>9.35E-2</v>
      </c>
      <c r="L317" s="107">
        <v>0.10929999999999999</v>
      </c>
      <c r="M317" s="107">
        <v>0.12609999999999999</v>
      </c>
      <c r="N317" s="107">
        <v>0.14399999999999999</v>
      </c>
      <c r="O317" s="107">
        <v>0.16289999999999999</v>
      </c>
      <c r="P317" s="107">
        <v>0.18290000000000001</v>
      </c>
      <c r="Q317" s="107">
        <v>0.2039</v>
      </c>
      <c r="R317" s="107">
        <v>0.2261</v>
      </c>
      <c r="S317" s="107">
        <v>0.2495</v>
      </c>
      <c r="T317" s="107">
        <v>0.27400000000000002</v>
      </c>
      <c r="U317" s="107">
        <v>0.29980000000000001</v>
      </c>
      <c r="V317" s="107">
        <v>0.32700000000000001</v>
      </c>
      <c r="W317" s="107">
        <v>0.35549999999999998</v>
      </c>
      <c r="X317" s="107">
        <v>0.38540000000000002</v>
      </c>
      <c r="Y317" s="107">
        <v>0.41689999999999999</v>
      </c>
      <c r="Z317" s="107">
        <v>0.44979999999999998</v>
      </c>
      <c r="AA317" s="107">
        <v>0.48449999999999999</v>
      </c>
      <c r="AB317" s="107">
        <v>0.52080000000000004</v>
      </c>
      <c r="AC317" s="107">
        <v>0.55889999999999995</v>
      </c>
      <c r="AD317" s="107">
        <v>0.5988</v>
      </c>
      <c r="AE317" s="107">
        <v>0.64070000000000005</v>
      </c>
      <c r="AF317" s="107">
        <v>0.68469999999999998</v>
      </c>
      <c r="AG317" s="107">
        <v>0.73080000000000001</v>
      </c>
      <c r="AH317" s="107">
        <v>0.77910000000000001</v>
      </c>
      <c r="AI317" s="107">
        <v>0.82969999999999999</v>
      </c>
      <c r="AJ317" s="107">
        <v>0.88280000000000003</v>
      </c>
      <c r="AK317" s="107">
        <v>0.93840000000000001</v>
      </c>
      <c r="AL317" s="107">
        <v>0.99670000000000003</v>
      </c>
      <c r="AM317" s="107">
        <v>1.0578000000000001</v>
      </c>
      <c r="AN317" s="107">
        <v>1.1216999999999999</v>
      </c>
      <c r="AO317" s="107">
        <v>1.1888000000000001</v>
      </c>
      <c r="AP317" s="107">
        <v>1.2589999999999999</v>
      </c>
      <c r="AQ317" s="107">
        <v>1.3325</v>
      </c>
      <c r="AR317" s="107">
        <v>1.4096</v>
      </c>
      <c r="AS317" s="107">
        <v>1.4902</v>
      </c>
      <c r="AT317" s="107">
        <v>1.5746</v>
      </c>
      <c r="AU317" s="107">
        <v>1.6631</v>
      </c>
      <c r="AV317" s="107">
        <v>1.7556</v>
      </c>
      <c r="AW317" s="107">
        <v>1.8525</v>
      </c>
      <c r="AX317" s="107">
        <v>1.9539</v>
      </c>
      <c r="AY317" s="107">
        <v>2.06</v>
      </c>
    </row>
    <row r="318" spans="1:51" x14ac:dyDescent="0.15">
      <c r="A318" s="107">
        <v>8</v>
      </c>
      <c r="D318" s="107">
        <v>1.47E-2</v>
      </c>
      <c r="E318" s="107">
        <v>2.3900000000000001E-2</v>
      </c>
      <c r="F318" s="107">
        <v>3.4700000000000002E-2</v>
      </c>
      <c r="G318" s="107">
        <v>4.7E-2</v>
      </c>
      <c r="H318" s="107">
        <v>6.0699999999999997E-2</v>
      </c>
      <c r="I318" s="107">
        <v>7.5600000000000001E-2</v>
      </c>
      <c r="J318" s="107">
        <v>9.1700000000000004E-2</v>
      </c>
      <c r="K318" s="107">
        <v>0.1089</v>
      </c>
      <c r="L318" s="107">
        <v>0.12740000000000001</v>
      </c>
      <c r="M318" s="107">
        <v>0.1469</v>
      </c>
      <c r="N318" s="107">
        <v>0.1676</v>
      </c>
      <c r="O318" s="107">
        <v>0.1895</v>
      </c>
      <c r="P318" s="107">
        <v>0.21240000000000001</v>
      </c>
      <c r="Q318" s="107">
        <v>0.2366</v>
      </c>
      <c r="R318" s="107">
        <v>0.26190000000000002</v>
      </c>
      <c r="S318" s="107">
        <v>0.28849999999999998</v>
      </c>
      <c r="T318" s="107">
        <v>0.31640000000000001</v>
      </c>
      <c r="U318" s="107">
        <v>0.34549999999999997</v>
      </c>
      <c r="V318" s="107">
        <v>0.376</v>
      </c>
      <c r="W318" s="107">
        <v>0.40789999999999998</v>
      </c>
      <c r="X318" s="107">
        <v>0.44119999999999998</v>
      </c>
      <c r="Y318" s="107">
        <v>0.47599999999999998</v>
      </c>
      <c r="Z318" s="107">
        <v>0.51239999999999997</v>
      </c>
      <c r="AA318" s="107">
        <v>0.5504</v>
      </c>
      <c r="AB318" s="107">
        <v>0.59</v>
      </c>
      <c r="AC318" s="107">
        <v>0.63139999999999996</v>
      </c>
      <c r="AD318" s="107">
        <v>0.67459999999999998</v>
      </c>
      <c r="AE318" s="107">
        <v>0.71970000000000001</v>
      </c>
      <c r="AF318" s="107">
        <v>0.76670000000000005</v>
      </c>
      <c r="AG318" s="107">
        <v>0.81579999999999997</v>
      </c>
      <c r="AH318" s="107">
        <v>0.86709999999999998</v>
      </c>
      <c r="AI318" s="107">
        <v>0.92049999999999998</v>
      </c>
      <c r="AJ318" s="107">
        <v>0.97619999999999996</v>
      </c>
      <c r="AK318" s="107">
        <v>1.0344</v>
      </c>
      <c r="AL318" s="107">
        <v>1.095</v>
      </c>
      <c r="AM318" s="107">
        <v>1.1581999999999999</v>
      </c>
      <c r="AN318" s="107">
        <v>1.2241</v>
      </c>
      <c r="AO318" s="107">
        <v>1.2928999999999999</v>
      </c>
      <c r="AP318" s="107">
        <v>1.3645</v>
      </c>
      <c r="AQ318" s="107">
        <v>1.4393</v>
      </c>
      <c r="AR318" s="107">
        <v>1.5172000000000001</v>
      </c>
      <c r="AS318" s="107">
        <v>1.5983000000000001</v>
      </c>
      <c r="AT318" s="107">
        <v>1.6830000000000001</v>
      </c>
      <c r="AU318" s="107">
        <v>1.7712000000000001</v>
      </c>
      <c r="AV318" s="107">
        <v>1.8631</v>
      </c>
      <c r="AW318" s="107">
        <v>1.9589000000000001</v>
      </c>
      <c r="AX318" s="107">
        <v>2.0587</v>
      </c>
      <c r="AY318" s="107">
        <v>2.1625999999999999</v>
      </c>
    </row>
    <row r="319" spans="1:51" x14ac:dyDescent="0.15">
      <c r="A319" s="107">
        <v>9</v>
      </c>
      <c r="D319" s="107">
        <v>1.67E-2</v>
      </c>
      <c r="E319" s="107">
        <v>2.7199999999999998E-2</v>
      </c>
      <c r="F319" s="107">
        <v>3.9600000000000003E-2</v>
      </c>
      <c r="G319" s="107">
        <v>5.3600000000000002E-2</v>
      </c>
      <c r="H319" s="107">
        <v>6.93E-2</v>
      </c>
      <c r="I319" s="107">
        <v>8.6400000000000005E-2</v>
      </c>
      <c r="J319" s="107">
        <v>0.1048</v>
      </c>
      <c r="K319" s="107">
        <v>0.1246</v>
      </c>
      <c r="L319" s="107">
        <v>0.1457</v>
      </c>
      <c r="M319" s="107">
        <v>0.1681</v>
      </c>
      <c r="N319" s="107">
        <v>0.19170000000000001</v>
      </c>
      <c r="O319" s="107">
        <v>0.21659999999999999</v>
      </c>
      <c r="P319" s="107">
        <v>0.2427</v>
      </c>
      <c r="Q319" s="107">
        <v>0.27010000000000001</v>
      </c>
      <c r="R319" s="107">
        <v>0.29880000000000001</v>
      </c>
      <c r="S319" s="107">
        <v>0.32869999999999999</v>
      </c>
      <c r="T319" s="107">
        <v>0.36</v>
      </c>
      <c r="U319" s="107">
        <v>0.39269999999999999</v>
      </c>
      <c r="V319" s="107">
        <v>0.42670000000000002</v>
      </c>
      <c r="W319" s="107">
        <v>0.4622</v>
      </c>
      <c r="X319" s="107">
        <v>0.49909999999999999</v>
      </c>
      <c r="Y319" s="107">
        <v>0.53749999999999998</v>
      </c>
      <c r="Z319" s="107">
        <v>0.5776</v>
      </c>
      <c r="AA319" s="107">
        <v>0.61919999999999997</v>
      </c>
      <c r="AB319" s="107">
        <v>0.66249999999999998</v>
      </c>
      <c r="AC319" s="107">
        <v>0.70750000000000002</v>
      </c>
      <c r="AD319" s="107">
        <v>0.75439999999999996</v>
      </c>
      <c r="AE319" s="107">
        <v>0.80300000000000005</v>
      </c>
      <c r="AF319" s="107">
        <v>0.85360000000000003</v>
      </c>
      <c r="AG319" s="107">
        <v>0.90620000000000001</v>
      </c>
      <c r="AH319" s="107">
        <v>0.96079999999999999</v>
      </c>
      <c r="AI319" s="107">
        <v>1.0176000000000001</v>
      </c>
      <c r="AJ319" s="107">
        <v>1.0766</v>
      </c>
      <c r="AK319" s="107">
        <v>1.1378999999999999</v>
      </c>
      <c r="AL319" s="107">
        <v>1.2015</v>
      </c>
      <c r="AM319" s="107">
        <v>1.2677</v>
      </c>
      <c r="AN319" s="107">
        <v>1.3364</v>
      </c>
      <c r="AO319" s="107">
        <v>1.4077</v>
      </c>
      <c r="AP319" s="107">
        <v>1.4818</v>
      </c>
      <c r="AQ319" s="107">
        <v>1.5587</v>
      </c>
      <c r="AR319" s="107">
        <v>1.6386000000000001</v>
      </c>
      <c r="AS319" s="107">
        <v>1.7216</v>
      </c>
      <c r="AT319" s="107">
        <v>1.8077000000000001</v>
      </c>
      <c r="AU319" s="107">
        <v>1.8972</v>
      </c>
      <c r="AV319" s="107">
        <v>1.99</v>
      </c>
      <c r="AW319" s="107">
        <v>2.0863999999999998</v>
      </c>
      <c r="AX319" s="107">
        <v>2.1865000000000001</v>
      </c>
      <c r="AY319" s="107">
        <v>2.2904</v>
      </c>
    </row>
    <row r="320" spans="1:51" x14ac:dyDescent="0.15">
      <c r="A320" s="107">
        <v>10</v>
      </c>
      <c r="D320" s="107">
        <v>1.8700000000000001E-2</v>
      </c>
      <c r="E320" s="107">
        <v>3.0499999999999999E-2</v>
      </c>
      <c r="F320" s="107">
        <v>4.4400000000000002E-2</v>
      </c>
      <c r="G320" s="107">
        <v>6.0299999999999999E-2</v>
      </c>
      <c r="H320" s="107">
        <v>7.7899999999999997E-2</v>
      </c>
      <c r="I320" s="107">
        <v>9.7299999999999998E-2</v>
      </c>
      <c r="J320" s="107">
        <v>0.1181</v>
      </c>
      <c r="K320" s="107">
        <v>0.14050000000000001</v>
      </c>
      <c r="L320" s="107">
        <v>0.1643</v>
      </c>
      <c r="M320" s="107">
        <v>0.18959999999999999</v>
      </c>
      <c r="N320" s="107">
        <v>0.2162</v>
      </c>
      <c r="O320" s="107">
        <v>0.2442</v>
      </c>
      <c r="P320" s="107">
        <v>0.27350000000000002</v>
      </c>
      <c r="Q320" s="107">
        <v>0.30430000000000001</v>
      </c>
      <c r="R320" s="107">
        <v>0.33639999999999998</v>
      </c>
      <c r="S320" s="107">
        <v>0.36980000000000002</v>
      </c>
      <c r="T320" s="107">
        <v>0.4047</v>
      </c>
      <c r="U320" s="107">
        <v>0.441</v>
      </c>
      <c r="V320" s="107">
        <v>0.4788</v>
      </c>
      <c r="W320" s="107">
        <v>0.51800000000000002</v>
      </c>
      <c r="X320" s="107">
        <v>0.55879999999999996</v>
      </c>
      <c r="Y320" s="107">
        <v>0.60109999999999997</v>
      </c>
      <c r="Z320" s="107">
        <v>0.64500000000000002</v>
      </c>
      <c r="AA320" s="107">
        <v>0.6905</v>
      </c>
      <c r="AB320" s="107">
        <v>0.73780000000000001</v>
      </c>
      <c r="AC320" s="107">
        <v>0.78669999999999995</v>
      </c>
      <c r="AD320" s="107">
        <v>0.83750000000000002</v>
      </c>
      <c r="AE320" s="107">
        <v>0.8901</v>
      </c>
      <c r="AF320" s="107">
        <v>0.94450000000000001</v>
      </c>
      <c r="AG320" s="107">
        <v>1.0009999999999999</v>
      </c>
      <c r="AH320" s="107">
        <v>1.0595000000000001</v>
      </c>
      <c r="AI320" s="107">
        <v>1.1200000000000001</v>
      </c>
      <c r="AJ320" s="107">
        <v>1.1827000000000001</v>
      </c>
      <c r="AK320" s="107">
        <v>1.2477</v>
      </c>
      <c r="AL320" s="107">
        <v>1.3149</v>
      </c>
      <c r="AM320" s="107">
        <v>1.3846000000000001</v>
      </c>
      <c r="AN320" s="107">
        <v>1.4565999999999999</v>
      </c>
      <c r="AO320" s="107">
        <v>1.5313000000000001</v>
      </c>
      <c r="AP320" s="107">
        <v>1.6085</v>
      </c>
      <c r="AQ320" s="107">
        <v>1.6884999999999999</v>
      </c>
      <c r="AR320" s="107">
        <v>1.7713000000000001</v>
      </c>
      <c r="AS320" s="107">
        <v>1.8569</v>
      </c>
      <c r="AT320" s="107">
        <v>1.9456</v>
      </c>
      <c r="AU320" s="107">
        <v>2.0373999999999999</v>
      </c>
      <c r="AV320" s="107">
        <v>2.1322999999999999</v>
      </c>
      <c r="AW320" s="107">
        <v>2.2305999999999999</v>
      </c>
      <c r="AX320" s="107">
        <v>2.3323</v>
      </c>
      <c r="AY320" s="107">
        <v>2.4376000000000002</v>
      </c>
    </row>
    <row r="321" spans="1:51" x14ac:dyDescent="0.15">
      <c r="A321" s="107">
        <v>11</v>
      </c>
      <c r="D321" s="107">
        <v>2.07E-2</v>
      </c>
      <c r="E321" s="107">
        <v>3.3799999999999997E-2</v>
      </c>
      <c r="F321" s="107">
        <v>4.9299999999999997E-2</v>
      </c>
      <c r="G321" s="107">
        <v>6.7000000000000004E-2</v>
      </c>
      <c r="H321" s="107">
        <v>8.6699999999999999E-2</v>
      </c>
      <c r="I321" s="107">
        <v>0.1082</v>
      </c>
      <c r="J321" s="107">
        <v>0.13150000000000001</v>
      </c>
      <c r="K321" s="107">
        <v>0.1565</v>
      </c>
      <c r="L321" s="107">
        <v>0.18310000000000001</v>
      </c>
      <c r="M321" s="107">
        <v>0.21129999999999999</v>
      </c>
      <c r="N321" s="107">
        <v>0.24099999999999999</v>
      </c>
      <c r="O321" s="107">
        <v>0.27210000000000001</v>
      </c>
      <c r="P321" s="107">
        <v>0.30480000000000002</v>
      </c>
      <c r="Q321" s="107">
        <v>0.33900000000000002</v>
      </c>
      <c r="R321" s="107">
        <v>0.37459999999999999</v>
      </c>
      <c r="S321" s="107">
        <v>0.41170000000000001</v>
      </c>
      <c r="T321" s="107">
        <v>0.45029999999999998</v>
      </c>
      <c r="U321" s="107">
        <v>0.4904</v>
      </c>
      <c r="V321" s="107">
        <v>0.53210000000000002</v>
      </c>
      <c r="W321" s="107">
        <v>0.57520000000000004</v>
      </c>
      <c r="X321" s="107">
        <v>0.62</v>
      </c>
      <c r="Y321" s="107">
        <v>0.6663</v>
      </c>
      <c r="Z321" s="107">
        <v>0.71430000000000005</v>
      </c>
      <c r="AA321" s="107">
        <v>0.76400000000000001</v>
      </c>
      <c r="AB321" s="107">
        <v>0.81540000000000001</v>
      </c>
      <c r="AC321" s="107">
        <v>0.86850000000000005</v>
      </c>
      <c r="AD321" s="107">
        <v>0.9234</v>
      </c>
      <c r="AE321" s="107">
        <v>0.98019999999999996</v>
      </c>
      <c r="AF321" s="107">
        <v>1.0388999999999999</v>
      </c>
      <c r="AG321" s="107">
        <v>1.0994999999999999</v>
      </c>
      <c r="AH321" s="107">
        <v>1.1621999999999999</v>
      </c>
      <c r="AI321" s="107">
        <v>1.2269000000000001</v>
      </c>
      <c r="AJ321" s="107">
        <v>1.2937000000000001</v>
      </c>
      <c r="AK321" s="107">
        <v>1.3628</v>
      </c>
      <c r="AL321" s="107">
        <v>1.4340999999999999</v>
      </c>
      <c r="AM321" s="107">
        <v>1.5077</v>
      </c>
      <c r="AN321" s="107">
        <v>1.5837000000000001</v>
      </c>
      <c r="AO321" s="107">
        <v>1.6620999999999999</v>
      </c>
      <c r="AP321" s="107">
        <v>1.7431000000000001</v>
      </c>
      <c r="AQ321" s="107">
        <v>1.8267</v>
      </c>
      <c r="AR321" s="107">
        <v>1.9131</v>
      </c>
      <c r="AS321" s="107">
        <v>2.0022000000000002</v>
      </c>
      <c r="AT321" s="107">
        <v>2.0941000000000001</v>
      </c>
      <c r="AU321" s="107">
        <v>2.1890000000000001</v>
      </c>
      <c r="AV321" s="107">
        <v>2.2869999999999999</v>
      </c>
      <c r="AW321" s="107">
        <v>2.3881000000000001</v>
      </c>
      <c r="AX321" s="107">
        <v>2.4925000000000002</v>
      </c>
      <c r="AY321" s="107">
        <v>2.6000999999999999</v>
      </c>
    </row>
    <row r="322" spans="1:51" x14ac:dyDescent="0.15">
      <c r="A322" s="107">
        <v>12</v>
      </c>
      <c r="D322" s="107">
        <v>2.2700000000000001E-2</v>
      </c>
      <c r="E322" s="107">
        <v>3.7100000000000001E-2</v>
      </c>
      <c r="F322" s="107">
        <v>5.4199999999999998E-2</v>
      </c>
      <c r="G322" s="107">
        <v>7.3700000000000002E-2</v>
      </c>
      <c r="H322" s="107">
        <v>9.5399999999999999E-2</v>
      </c>
      <c r="I322" s="107">
        <v>0.1192</v>
      </c>
      <c r="J322" s="107">
        <v>0.14499999999999999</v>
      </c>
      <c r="K322" s="107">
        <v>0.1726</v>
      </c>
      <c r="L322" s="107">
        <v>0.20200000000000001</v>
      </c>
      <c r="M322" s="107">
        <v>0.23319999999999999</v>
      </c>
      <c r="N322" s="107">
        <v>0.26600000000000001</v>
      </c>
      <c r="O322" s="107">
        <v>0.3004</v>
      </c>
      <c r="P322" s="107">
        <v>0.33650000000000002</v>
      </c>
      <c r="Q322" s="107">
        <v>0.37419999999999998</v>
      </c>
      <c r="R322" s="107">
        <v>0.41339999999999999</v>
      </c>
      <c r="S322" s="107">
        <v>0.45429999999999998</v>
      </c>
      <c r="T322" s="107">
        <v>0.49669999999999997</v>
      </c>
      <c r="U322" s="107">
        <v>0.54069999999999996</v>
      </c>
      <c r="V322" s="107">
        <v>0.58630000000000004</v>
      </c>
      <c r="W322" s="107">
        <v>0.63360000000000005</v>
      </c>
      <c r="X322" s="107">
        <v>0.6825</v>
      </c>
      <c r="Y322" s="107">
        <v>0.73299999999999998</v>
      </c>
      <c r="Z322" s="107">
        <v>0.7853</v>
      </c>
      <c r="AA322" s="107">
        <v>0.83930000000000005</v>
      </c>
      <c r="AB322" s="107">
        <v>0.89500000000000002</v>
      </c>
      <c r="AC322" s="107">
        <v>0.95250000000000001</v>
      </c>
      <c r="AD322" s="107">
        <v>1.0118</v>
      </c>
      <c r="AE322" s="107">
        <v>1.0730999999999999</v>
      </c>
      <c r="AF322" s="107">
        <v>1.1362000000000001</v>
      </c>
      <c r="AG322" s="107">
        <v>1.2013</v>
      </c>
      <c r="AH322" s="107">
        <v>1.2684</v>
      </c>
      <c r="AI322" s="107">
        <v>1.3375999999999999</v>
      </c>
      <c r="AJ322" s="107">
        <v>1.4089</v>
      </c>
      <c r="AK322" s="107">
        <v>1.4823</v>
      </c>
      <c r="AL322" s="107">
        <v>1.5580000000000001</v>
      </c>
      <c r="AM322" s="107">
        <v>1.6359999999999999</v>
      </c>
      <c r="AN322" s="107">
        <v>1.7162999999999999</v>
      </c>
      <c r="AO322" s="107">
        <v>1.7990999999999999</v>
      </c>
      <c r="AP322" s="107">
        <v>1.8843000000000001</v>
      </c>
      <c r="AQ322" s="107">
        <v>1.9721</v>
      </c>
      <c r="AR322" s="107">
        <v>2.0625</v>
      </c>
      <c r="AS322" s="107">
        <v>2.1556000000000002</v>
      </c>
      <c r="AT322" s="107">
        <v>2.2515000000000001</v>
      </c>
      <c r="AU322" s="107">
        <v>2.3502000000000001</v>
      </c>
      <c r="AV322" s="107">
        <v>2.4519000000000002</v>
      </c>
      <c r="AW322" s="107">
        <v>2.5565000000000002</v>
      </c>
      <c r="AX322" s="107">
        <v>2.6642999999999999</v>
      </c>
      <c r="AY322" s="107">
        <v>2.7753000000000001</v>
      </c>
    </row>
    <row r="323" spans="1:51" x14ac:dyDescent="0.15">
      <c r="A323" s="107">
        <v>13</v>
      </c>
      <c r="D323" s="107">
        <v>2.47E-2</v>
      </c>
      <c r="E323" s="107">
        <v>4.0399999999999998E-2</v>
      </c>
      <c r="F323" s="107">
        <v>5.91E-2</v>
      </c>
      <c r="G323" s="107">
        <v>8.0399999999999999E-2</v>
      </c>
      <c r="H323" s="107">
        <v>0.1042</v>
      </c>
      <c r="I323" s="107">
        <v>0.1303</v>
      </c>
      <c r="J323" s="107">
        <v>0.1585</v>
      </c>
      <c r="K323" s="107">
        <v>0.1888</v>
      </c>
      <c r="L323" s="107">
        <v>0.22109999999999999</v>
      </c>
      <c r="M323" s="107">
        <v>0.25519999999999998</v>
      </c>
      <c r="N323" s="107">
        <v>0.29120000000000001</v>
      </c>
      <c r="O323" s="107">
        <v>0.32900000000000001</v>
      </c>
      <c r="P323" s="107">
        <v>0.36849999999999999</v>
      </c>
      <c r="Q323" s="107">
        <v>0.40970000000000001</v>
      </c>
      <c r="R323" s="107">
        <v>0.45269999999999999</v>
      </c>
      <c r="S323" s="107">
        <v>0.49740000000000001</v>
      </c>
      <c r="T323" s="107">
        <v>0.54369999999999996</v>
      </c>
      <c r="U323" s="107">
        <v>0.5917</v>
      </c>
      <c r="V323" s="107">
        <v>0.64149999999999996</v>
      </c>
      <c r="W323" s="107">
        <v>0.69289999999999996</v>
      </c>
      <c r="X323" s="107">
        <v>0.74609999999999999</v>
      </c>
      <c r="Y323" s="107">
        <v>0.80100000000000005</v>
      </c>
      <c r="Z323" s="107">
        <v>0.85760000000000003</v>
      </c>
      <c r="AA323" s="107">
        <v>0.91610000000000003</v>
      </c>
      <c r="AB323" s="107">
        <v>0.97629999999999995</v>
      </c>
      <c r="AC323" s="107">
        <v>1.0384</v>
      </c>
      <c r="AD323" s="107">
        <v>1.1023000000000001</v>
      </c>
      <c r="AE323" s="107">
        <v>1.1681999999999999</v>
      </c>
      <c r="AF323" s="107">
        <v>1.236</v>
      </c>
      <c r="AG323" s="107">
        <v>1.3058000000000001</v>
      </c>
      <c r="AH323" s="107">
        <v>1.3775999999999999</v>
      </c>
      <c r="AI323" s="107">
        <v>1.4515</v>
      </c>
      <c r="AJ323" s="107">
        <v>1.5275000000000001</v>
      </c>
      <c r="AK323" s="107">
        <v>1.6056999999999999</v>
      </c>
      <c r="AL323" s="107">
        <v>1.6860999999999999</v>
      </c>
      <c r="AM323" s="107">
        <v>1.7687999999999999</v>
      </c>
      <c r="AN323" s="107">
        <v>1.8537999999999999</v>
      </c>
      <c r="AO323" s="107">
        <v>1.9412</v>
      </c>
      <c r="AP323" s="107">
        <v>2.0310999999999999</v>
      </c>
      <c r="AQ323" s="107">
        <v>2.1234999999999999</v>
      </c>
      <c r="AR323" s="107">
        <v>2.2183999999999999</v>
      </c>
      <c r="AS323" s="107">
        <v>2.3159999999999998</v>
      </c>
      <c r="AT323" s="107">
        <v>2.4163000000000001</v>
      </c>
      <c r="AU323" s="107">
        <v>2.5192999999999999</v>
      </c>
      <c r="AV323" s="107">
        <v>2.6252</v>
      </c>
      <c r="AW323" s="107">
        <v>2.7341000000000002</v>
      </c>
      <c r="AX323" s="107">
        <v>2.8458999999999999</v>
      </c>
      <c r="AY323" s="107">
        <v>2.9609000000000001</v>
      </c>
    </row>
    <row r="324" spans="1:51" x14ac:dyDescent="0.15">
      <c r="A324" s="107">
        <v>14</v>
      </c>
      <c r="D324" s="107">
        <v>2.6700000000000002E-2</v>
      </c>
      <c r="E324" s="107">
        <v>4.3700000000000003E-2</v>
      </c>
      <c r="F324" s="107">
        <v>6.4000000000000001E-2</v>
      </c>
      <c r="G324" s="107">
        <v>8.72E-2</v>
      </c>
      <c r="H324" s="107">
        <v>0.113</v>
      </c>
      <c r="I324" s="107">
        <v>0.1414</v>
      </c>
      <c r="J324" s="107">
        <v>0.1721</v>
      </c>
      <c r="K324" s="107">
        <v>0.2051</v>
      </c>
      <c r="L324" s="107">
        <v>0.2402</v>
      </c>
      <c r="M324" s="107">
        <v>0.27739999999999998</v>
      </c>
      <c r="N324" s="107">
        <v>0.31659999999999999</v>
      </c>
      <c r="O324" s="107">
        <v>0.35770000000000002</v>
      </c>
      <c r="P324" s="107">
        <v>0.40079999999999999</v>
      </c>
      <c r="Q324" s="107">
        <v>0.4456</v>
      </c>
      <c r="R324" s="107">
        <v>0.4924</v>
      </c>
      <c r="S324" s="107">
        <v>0.54090000000000005</v>
      </c>
      <c r="T324" s="107">
        <v>0.59119999999999995</v>
      </c>
      <c r="U324" s="107">
        <v>0.64339999999999997</v>
      </c>
      <c r="V324" s="107">
        <v>0.69730000000000003</v>
      </c>
      <c r="W324" s="107">
        <v>0.75309999999999999</v>
      </c>
      <c r="X324" s="107">
        <v>0.81059999999999999</v>
      </c>
      <c r="Y324" s="107">
        <v>0.87</v>
      </c>
      <c r="Z324" s="107">
        <v>0.93120000000000003</v>
      </c>
      <c r="AA324" s="107">
        <v>0.99419999999999997</v>
      </c>
      <c r="AB324" s="107">
        <v>1.0590999999999999</v>
      </c>
      <c r="AC324" s="107">
        <v>1.1258999999999999</v>
      </c>
      <c r="AD324" s="107">
        <v>1.1946000000000001</v>
      </c>
      <c r="AE324" s="107">
        <v>1.2653000000000001</v>
      </c>
      <c r="AF324" s="107">
        <v>1.3380000000000001</v>
      </c>
      <c r="AG324" s="107">
        <v>1.4127000000000001</v>
      </c>
      <c r="AH324" s="107">
        <v>1.4894000000000001</v>
      </c>
      <c r="AI324" s="107">
        <v>1.5683</v>
      </c>
      <c r="AJ324" s="107">
        <v>1.6493</v>
      </c>
      <c r="AK324" s="107">
        <v>1.7323999999999999</v>
      </c>
      <c r="AL324" s="107">
        <v>1.8178000000000001</v>
      </c>
      <c r="AM324" s="107">
        <v>1.9055</v>
      </c>
      <c r="AN324" s="107">
        <v>1.9955000000000001</v>
      </c>
      <c r="AO324" s="107">
        <v>2.0878999999999999</v>
      </c>
      <c r="AP324" s="107">
        <v>2.1827000000000001</v>
      </c>
      <c r="AQ324" s="107">
        <v>2.2799999999999998</v>
      </c>
      <c r="AR324" s="107">
        <v>2.3799000000000001</v>
      </c>
      <c r="AS324" s="107">
        <v>2.4823</v>
      </c>
      <c r="AT324" s="107">
        <v>2.5874000000000001</v>
      </c>
      <c r="AU324" s="107">
        <v>2.6953</v>
      </c>
      <c r="AV324" s="107">
        <v>2.8058999999999998</v>
      </c>
      <c r="AW324" s="107">
        <v>2.9194</v>
      </c>
      <c r="AX324" s="107">
        <v>3.0358000000000001</v>
      </c>
      <c r="AY324" s="107">
        <v>3.1553</v>
      </c>
    </row>
    <row r="325" spans="1:51" x14ac:dyDescent="0.15">
      <c r="A325" s="107">
        <v>15</v>
      </c>
      <c r="D325" s="107">
        <v>2.87E-2</v>
      </c>
      <c r="E325" s="107">
        <v>4.7100000000000003E-2</v>
      </c>
      <c r="F325" s="107">
        <v>6.8900000000000003E-2</v>
      </c>
      <c r="G325" s="107">
        <v>9.3899999999999997E-2</v>
      </c>
      <c r="H325" s="107">
        <v>0.12180000000000001</v>
      </c>
      <c r="I325" s="107">
        <v>0.1525</v>
      </c>
      <c r="J325" s="107">
        <v>0.18579999999999999</v>
      </c>
      <c r="K325" s="107">
        <v>0.22140000000000001</v>
      </c>
      <c r="L325" s="107">
        <v>0.25950000000000001</v>
      </c>
      <c r="M325" s="107">
        <v>0.29970000000000002</v>
      </c>
      <c r="N325" s="107">
        <v>0.3422</v>
      </c>
      <c r="O325" s="107">
        <v>0.38669999999999999</v>
      </c>
      <c r="P325" s="107">
        <v>0.43319999999999997</v>
      </c>
      <c r="Q325" s="107">
        <v>0.48180000000000001</v>
      </c>
      <c r="R325" s="107">
        <v>0.53239999999999998</v>
      </c>
      <c r="S325" s="107">
        <v>0.58489999999999998</v>
      </c>
      <c r="T325" s="107">
        <v>0.63929999999999998</v>
      </c>
      <c r="U325" s="107">
        <v>0.6956</v>
      </c>
      <c r="V325" s="107">
        <v>0.75380000000000003</v>
      </c>
      <c r="W325" s="107">
        <v>0.81389999999999996</v>
      </c>
      <c r="X325" s="107">
        <v>0.876</v>
      </c>
      <c r="Y325" s="107">
        <v>0.93989999999999996</v>
      </c>
      <c r="Z325" s="107">
        <v>1.0057</v>
      </c>
      <c r="AA325" s="107">
        <v>1.0734999999999999</v>
      </c>
      <c r="AB325" s="107">
        <v>1.1432</v>
      </c>
      <c r="AC325" s="107">
        <v>1.2149000000000001</v>
      </c>
      <c r="AD325" s="107">
        <v>1.2885</v>
      </c>
      <c r="AE325" s="107">
        <v>1.3642000000000001</v>
      </c>
      <c r="AF325" s="107">
        <v>1.4419</v>
      </c>
      <c r="AG325" s="107">
        <v>1.5217000000000001</v>
      </c>
      <c r="AH325" s="107">
        <v>1.6034999999999999</v>
      </c>
      <c r="AI325" s="107">
        <v>1.6875</v>
      </c>
      <c r="AJ325" s="107">
        <v>1.7737000000000001</v>
      </c>
      <c r="AK325" s="107">
        <v>1.8621000000000001</v>
      </c>
      <c r="AL325" s="107">
        <v>1.9527000000000001</v>
      </c>
      <c r="AM325" s="107">
        <v>2.0455999999999999</v>
      </c>
      <c r="AN325" s="107">
        <v>2.1408</v>
      </c>
      <c r="AO325" s="107">
        <v>2.2385000000000002</v>
      </c>
      <c r="AP325" s="107">
        <v>2.3384999999999998</v>
      </c>
      <c r="AQ325" s="107">
        <v>2.4411</v>
      </c>
      <c r="AR325" s="107">
        <v>2.5461</v>
      </c>
      <c r="AS325" s="107">
        <v>2.6537999999999999</v>
      </c>
      <c r="AT325" s="107">
        <v>2.7641</v>
      </c>
      <c r="AU325" s="107">
        <v>2.8771</v>
      </c>
      <c r="AV325" s="107">
        <v>2.9927999999999999</v>
      </c>
      <c r="AW325" s="107">
        <v>3.1114000000000002</v>
      </c>
      <c r="AX325" s="107">
        <v>3.2328999999999999</v>
      </c>
      <c r="AY325" s="107">
        <v>3.3572000000000002</v>
      </c>
    </row>
    <row r="326" spans="1:51" x14ac:dyDescent="0.15">
      <c r="A326" s="107">
        <v>16</v>
      </c>
      <c r="D326" s="107">
        <v>3.0700000000000002E-2</v>
      </c>
      <c r="E326" s="107">
        <v>5.04E-2</v>
      </c>
      <c r="F326" s="107">
        <v>7.3800000000000004E-2</v>
      </c>
      <c r="G326" s="107">
        <v>0.1007</v>
      </c>
      <c r="H326" s="107">
        <v>0.13070000000000001</v>
      </c>
      <c r="I326" s="107">
        <v>0.16370000000000001</v>
      </c>
      <c r="J326" s="107">
        <v>0.19939999999999999</v>
      </c>
      <c r="K326" s="107">
        <v>0.2379</v>
      </c>
      <c r="L326" s="107">
        <v>0.27879999999999999</v>
      </c>
      <c r="M326" s="107">
        <v>0.3221</v>
      </c>
      <c r="N326" s="107">
        <v>0.36780000000000002</v>
      </c>
      <c r="O326" s="107">
        <v>0.4158</v>
      </c>
      <c r="P326" s="107">
        <v>0.46589999999999998</v>
      </c>
      <c r="Q326" s="107">
        <v>0.51819999999999999</v>
      </c>
      <c r="R326" s="107">
        <v>0.57269999999999999</v>
      </c>
      <c r="S326" s="107">
        <v>0.62909999999999999</v>
      </c>
      <c r="T326" s="107">
        <v>0.68769999999999998</v>
      </c>
      <c r="U326" s="107">
        <v>0.74829999999999997</v>
      </c>
      <c r="V326" s="107">
        <v>0.81079999999999997</v>
      </c>
      <c r="W326" s="107">
        <v>0.87539999999999996</v>
      </c>
      <c r="X326" s="107">
        <v>0.94199999999999995</v>
      </c>
      <c r="Y326" s="107">
        <v>1.0105999999999999</v>
      </c>
      <c r="Z326" s="107">
        <v>1.0811999999999999</v>
      </c>
      <c r="AA326" s="107">
        <v>1.1537999999999999</v>
      </c>
      <c r="AB326" s="107">
        <v>1.2283999999999999</v>
      </c>
      <c r="AC326" s="107">
        <v>1.3050999999999999</v>
      </c>
      <c r="AD326" s="107">
        <v>1.3837999999999999</v>
      </c>
      <c r="AE326" s="107">
        <v>1.4645999999999999</v>
      </c>
      <c r="AF326" s="107">
        <v>1.5475000000000001</v>
      </c>
      <c r="AG326" s="107">
        <v>1.6325000000000001</v>
      </c>
      <c r="AH326" s="107">
        <v>1.7196</v>
      </c>
      <c r="AI326" s="107">
        <v>1.8089</v>
      </c>
      <c r="AJ326" s="107">
        <v>1.9004000000000001</v>
      </c>
      <c r="AK326" s="107">
        <v>1.9942</v>
      </c>
      <c r="AL326" s="107">
        <v>2.0903</v>
      </c>
      <c r="AM326" s="107">
        <v>2.1886000000000001</v>
      </c>
      <c r="AN326" s="107">
        <v>2.2892999999999999</v>
      </c>
      <c r="AO326" s="107">
        <v>2.3925000000000001</v>
      </c>
      <c r="AP326" s="107">
        <v>2.4980000000000002</v>
      </c>
      <c r="AQ326" s="107">
        <v>2.6061000000000001</v>
      </c>
      <c r="AR326" s="107">
        <v>2.7166000000000001</v>
      </c>
      <c r="AS326" s="107">
        <v>2.8298000000000001</v>
      </c>
      <c r="AT326" s="107">
        <v>2.9456000000000002</v>
      </c>
      <c r="AU326" s="107">
        <v>3.0640000000000001</v>
      </c>
      <c r="AV326" s="107">
        <v>3.1852</v>
      </c>
      <c r="AW326" s="107">
        <v>3.3092000000000001</v>
      </c>
      <c r="AX326" s="107">
        <v>3.4361000000000002</v>
      </c>
      <c r="AY326" s="107">
        <v>3.5657999999999999</v>
      </c>
    </row>
    <row r="327" spans="1:51" x14ac:dyDescent="0.15">
      <c r="A327" s="107">
        <v>17</v>
      </c>
      <c r="D327" s="107">
        <v>3.27E-2</v>
      </c>
      <c r="E327" s="107">
        <v>5.3699999999999998E-2</v>
      </c>
      <c r="F327" s="107">
        <v>7.8700000000000006E-2</v>
      </c>
      <c r="G327" s="107">
        <v>0.1074</v>
      </c>
      <c r="H327" s="107">
        <v>0.13950000000000001</v>
      </c>
      <c r="I327" s="107">
        <v>0.17480000000000001</v>
      </c>
      <c r="J327" s="107">
        <v>0.21310000000000001</v>
      </c>
      <c r="K327" s="107">
        <v>0.25430000000000003</v>
      </c>
      <c r="L327" s="107">
        <v>0.29820000000000002</v>
      </c>
      <c r="M327" s="107">
        <v>0.34460000000000002</v>
      </c>
      <c r="N327" s="107">
        <v>0.39360000000000001</v>
      </c>
      <c r="O327" s="107">
        <v>0.44500000000000001</v>
      </c>
      <c r="P327" s="107">
        <v>0.49880000000000002</v>
      </c>
      <c r="Q327" s="107">
        <v>0.55489999999999995</v>
      </c>
      <c r="R327" s="107">
        <v>0.61319999999999997</v>
      </c>
      <c r="S327" s="107">
        <v>0.67369999999999997</v>
      </c>
      <c r="T327" s="107">
        <v>0.73650000000000004</v>
      </c>
      <c r="U327" s="107">
        <v>0.80130000000000001</v>
      </c>
      <c r="V327" s="107">
        <v>0.86839999999999995</v>
      </c>
      <c r="W327" s="107">
        <v>0.9375</v>
      </c>
      <c r="X327" s="107">
        <v>1.0086999999999999</v>
      </c>
      <c r="Y327" s="107">
        <v>1.0820000000000001</v>
      </c>
      <c r="Z327" s="107">
        <v>1.1575</v>
      </c>
      <c r="AA327" s="107">
        <v>1.2350000000000001</v>
      </c>
      <c r="AB327" s="107">
        <v>1.3146</v>
      </c>
      <c r="AC327" s="107">
        <v>1.3964000000000001</v>
      </c>
      <c r="AD327" s="107">
        <v>1.4802999999999999</v>
      </c>
      <c r="AE327" s="107">
        <v>1.5663</v>
      </c>
      <c r="AF327" s="107">
        <v>1.6545000000000001</v>
      </c>
      <c r="AG327" s="107">
        <v>1.7448999999999999</v>
      </c>
      <c r="AH327" s="107">
        <v>1.8373999999999999</v>
      </c>
      <c r="AI327" s="107">
        <v>1.9321999999999999</v>
      </c>
      <c r="AJ327" s="107">
        <v>2.0293000000000001</v>
      </c>
      <c r="AK327" s="107">
        <v>2.1286</v>
      </c>
      <c r="AL327" s="107">
        <v>2.2303000000000002</v>
      </c>
      <c r="AM327" s="107">
        <v>2.3342999999999998</v>
      </c>
      <c r="AN327" s="107">
        <v>2.4407000000000001</v>
      </c>
      <c r="AO327" s="107">
        <v>2.5495000000000001</v>
      </c>
      <c r="AP327" s="107">
        <v>2.6608000000000001</v>
      </c>
      <c r="AQ327" s="107">
        <v>2.7745000000000002</v>
      </c>
      <c r="AR327" s="107">
        <v>2.8908999999999998</v>
      </c>
      <c r="AS327" s="107">
        <v>3.0097999999999998</v>
      </c>
      <c r="AT327" s="107">
        <v>3.1313</v>
      </c>
      <c r="AU327" s="107">
        <v>3.2555000000000001</v>
      </c>
      <c r="AV327" s="107">
        <v>3.3824999999999998</v>
      </c>
      <c r="AW327" s="107">
        <v>3.5122</v>
      </c>
      <c r="AX327" s="107">
        <v>3.6448</v>
      </c>
      <c r="AY327" s="107">
        <v>3.7801999999999998</v>
      </c>
    </row>
    <row r="328" spans="1:51" x14ac:dyDescent="0.15">
      <c r="A328" s="107">
        <v>18</v>
      </c>
      <c r="D328" s="107">
        <v>3.4700000000000002E-2</v>
      </c>
      <c r="E328" s="107">
        <v>5.7000000000000002E-2</v>
      </c>
      <c r="F328" s="107">
        <v>8.3599999999999994E-2</v>
      </c>
      <c r="G328" s="107">
        <v>0.1142</v>
      </c>
      <c r="H328" s="107">
        <v>0.1484</v>
      </c>
      <c r="I328" s="107">
        <v>0.186</v>
      </c>
      <c r="J328" s="107">
        <v>0.22689999999999999</v>
      </c>
      <c r="K328" s="107">
        <v>0.27079999999999999</v>
      </c>
      <c r="L328" s="107">
        <v>0.31759999999999999</v>
      </c>
      <c r="M328" s="107">
        <v>0.36720000000000003</v>
      </c>
      <c r="N328" s="107">
        <v>0.41949999999999998</v>
      </c>
      <c r="O328" s="107">
        <v>0.47439999999999999</v>
      </c>
      <c r="P328" s="107">
        <v>0.53180000000000005</v>
      </c>
      <c r="Q328" s="107">
        <v>0.5917</v>
      </c>
      <c r="R328" s="107">
        <v>0.65400000000000003</v>
      </c>
      <c r="S328" s="107">
        <v>0.71860000000000002</v>
      </c>
      <c r="T328" s="107">
        <v>0.78559999999999997</v>
      </c>
      <c r="U328" s="107">
        <v>0.8548</v>
      </c>
      <c r="V328" s="107">
        <v>0.92630000000000001</v>
      </c>
      <c r="W328" s="107">
        <v>1</v>
      </c>
      <c r="X328" s="107">
        <v>1.0759000000000001</v>
      </c>
      <c r="Y328" s="107">
        <v>1.1540999999999999</v>
      </c>
      <c r="Z328" s="107">
        <v>1.2344999999999999</v>
      </c>
      <c r="AA328" s="107">
        <v>1.3169999999999999</v>
      </c>
      <c r="AB328" s="107">
        <v>1.4016999999999999</v>
      </c>
      <c r="AC328" s="107">
        <v>1.4886999999999999</v>
      </c>
      <c r="AD328" s="107">
        <v>1.5779000000000001</v>
      </c>
      <c r="AE328" s="107">
        <v>1.6692</v>
      </c>
      <c r="AF328" s="107">
        <v>1.7627999999999999</v>
      </c>
      <c r="AG328" s="107">
        <v>1.8587</v>
      </c>
      <c r="AH328" s="107">
        <v>1.9568000000000001</v>
      </c>
      <c r="AI328" s="107">
        <v>2.0573000000000001</v>
      </c>
      <c r="AJ328" s="107">
        <v>2.16</v>
      </c>
      <c r="AK328" s="107">
        <v>2.2650000000000001</v>
      </c>
      <c r="AL328" s="107">
        <v>2.3725000000000001</v>
      </c>
      <c r="AM328" s="107">
        <v>2.4823</v>
      </c>
      <c r="AN328" s="107">
        <v>2.5945</v>
      </c>
      <c r="AO328" s="107">
        <v>2.7092000000000001</v>
      </c>
      <c r="AP328" s="107">
        <v>2.8264</v>
      </c>
      <c r="AQ328" s="107">
        <v>2.9460999999999999</v>
      </c>
      <c r="AR328" s="107">
        <v>3.0684</v>
      </c>
      <c r="AS328" s="107">
        <v>3.1932999999999998</v>
      </c>
      <c r="AT328" s="107">
        <v>3.3208000000000002</v>
      </c>
      <c r="AU328" s="107">
        <v>3.4510000000000001</v>
      </c>
      <c r="AV328" s="107">
        <v>3.5840000000000001</v>
      </c>
      <c r="AW328" s="107">
        <v>3.7197</v>
      </c>
      <c r="AX328" s="107">
        <v>3.8582999999999998</v>
      </c>
      <c r="AY328" s="107">
        <v>3.9996999999999998</v>
      </c>
    </row>
    <row r="329" spans="1:51" x14ac:dyDescent="0.15">
      <c r="A329" s="107">
        <v>19</v>
      </c>
      <c r="D329" s="107">
        <v>3.6700000000000003E-2</v>
      </c>
      <c r="E329" s="107">
        <v>6.0299999999999999E-2</v>
      </c>
      <c r="F329" s="107">
        <v>8.8599999999999998E-2</v>
      </c>
      <c r="G329" s="107">
        <v>0.121</v>
      </c>
      <c r="H329" s="107">
        <v>0.1573</v>
      </c>
      <c r="I329" s="107">
        <v>0.1973</v>
      </c>
      <c r="J329" s="107">
        <v>0.24060000000000001</v>
      </c>
      <c r="K329" s="107">
        <v>0.2873</v>
      </c>
      <c r="L329" s="107">
        <v>0.33710000000000001</v>
      </c>
      <c r="M329" s="107">
        <v>0.38979999999999998</v>
      </c>
      <c r="N329" s="107">
        <v>0.44550000000000001</v>
      </c>
      <c r="O329" s="107">
        <v>0.50390000000000001</v>
      </c>
      <c r="P329" s="107">
        <v>0.56489999999999996</v>
      </c>
      <c r="Q329" s="107">
        <v>0.62870000000000004</v>
      </c>
      <c r="R329" s="107">
        <v>0.69489999999999996</v>
      </c>
      <c r="S329" s="107">
        <v>0.76370000000000005</v>
      </c>
      <c r="T329" s="107">
        <v>0.83489999999999998</v>
      </c>
      <c r="U329" s="107">
        <v>0.90859999999999996</v>
      </c>
      <c r="V329" s="107">
        <v>0.98460000000000003</v>
      </c>
      <c r="W329" s="107">
        <v>1.0629999999999999</v>
      </c>
      <c r="X329" s="107">
        <v>1.1436999999999999</v>
      </c>
      <c r="Y329" s="107">
        <v>1.2266999999999999</v>
      </c>
      <c r="Z329" s="107">
        <v>1.3121</v>
      </c>
      <c r="AA329" s="107">
        <v>1.3996999999999999</v>
      </c>
      <c r="AB329" s="107">
        <v>1.4896</v>
      </c>
      <c r="AC329" s="107">
        <v>1.5819000000000001</v>
      </c>
      <c r="AD329" s="107">
        <v>1.6763999999999999</v>
      </c>
      <c r="AE329" s="107">
        <v>1.7732000000000001</v>
      </c>
      <c r="AF329" s="107">
        <v>1.8724000000000001</v>
      </c>
      <c r="AG329" s="107">
        <v>1.9738</v>
      </c>
      <c r="AH329" s="107">
        <v>2.0775999999999999</v>
      </c>
      <c r="AI329" s="107">
        <v>2.1838000000000002</v>
      </c>
      <c r="AJ329" s="107">
        <v>2.2923</v>
      </c>
      <c r="AK329" s="107">
        <v>2.4033000000000002</v>
      </c>
      <c r="AL329" s="107">
        <v>2.5165999999999999</v>
      </c>
      <c r="AM329" s="107">
        <v>2.6324000000000001</v>
      </c>
      <c r="AN329" s="107">
        <v>2.7505999999999999</v>
      </c>
      <c r="AO329" s="107">
        <v>2.8714</v>
      </c>
      <c r="AP329" s="107">
        <v>2.9946000000000002</v>
      </c>
      <c r="AQ329" s="107">
        <v>3.1204999999999998</v>
      </c>
      <c r="AR329" s="107">
        <v>3.2488999999999999</v>
      </c>
      <c r="AS329" s="107">
        <v>3.38</v>
      </c>
      <c r="AT329" s="107">
        <v>3.5137</v>
      </c>
      <c r="AU329" s="107">
        <v>3.6501999999999999</v>
      </c>
      <c r="AV329" s="107">
        <v>3.7894000000000001</v>
      </c>
      <c r="AW329" s="107">
        <v>3.9312999999999998</v>
      </c>
      <c r="AX329" s="107">
        <v>4.0762</v>
      </c>
      <c r="AY329" s="107">
        <v>4.2237999999999998</v>
      </c>
    </row>
    <row r="330" spans="1:51" x14ac:dyDescent="0.15">
      <c r="A330" s="107">
        <v>20</v>
      </c>
      <c r="D330" s="107">
        <v>3.8699999999999998E-2</v>
      </c>
      <c r="E330" s="107">
        <v>6.3700000000000007E-2</v>
      </c>
      <c r="F330" s="107">
        <v>9.35E-2</v>
      </c>
      <c r="G330" s="107">
        <v>0.1278</v>
      </c>
      <c r="H330" s="107">
        <v>0.16619999999999999</v>
      </c>
      <c r="I330" s="107">
        <v>0.20849999999999999</v>
      </c>
      <c r="J330" s="107">
        <v>0.25440000000000002</v>
      </c>
      <c r="K330" s="107">
        <v>0.3039</v>
      </c>
      <c r="L330" s="107">
        <v>0.35659999999999997</v>
      </c>
      <c r="M330" s="107">
        <v>0.41249999999999998</v>
      </c>
      <c r="N330" s="107">
        <v>0.47149999999999997</v>
      </c>
      <c r="O330" s="107">
        <v>0.53339999999999999</v>
      </c>
      <c r="P330" s="107">
        <v>0.59819999999999995</v>
      </c>
      <c r="Q330" s="107">
        <v>0.66579999999999995</v>
      </c>
      <c r="R330" s="107">
        <v>0.73599999999999999</v>
      </c>
      <c r="S330" s="107">
        <v>0.80900000000000005</v>
      </c>
      <c r="T330" s="107">
        <v>0.88449999999999995</v>
      </c>
      <c r="U330" s="107">
        <v>0.96260000000000001</v>
      </c>
      <c r="V330" s="107">
        <v>1.0431999999999999</v>
      </c>
      <c r="W330" s="107">
        <v>1.1263000000000001</v>
      </c>
      <c r="X330" s="107">
        <v>1.2118</v>
      </c>
      <c r="Y330" s="107">
        <v>1.2998000000000001</v>
      </c>
      <c r="Z330" s="107">
        <v>1.3902000000000001</v>
      </c>
      <c r="AA330" s="107">
        <v>1.4830000000000001</v>
      </c>
      <c r="AB330" s="107">
        <v>1.5782</v>
      </c>
      <c r="AC330" s="107">
        <v>1.6758</v>
      </c>
      <c r="AD330" s="107">
        <v>1.7758</v>
      </c>
      <c r="AE330" s="107">
        <v>1.8782000000000001</v>
      </c>
      <c r="AF330" s="107">
        <v>1.9829000000000001</v>
      </c>
      <c r="AG330" s="107">
        <v>2.0901000000000001</v>
      </c>
      <c r="AH330" s="107">
        <v>2.1997</v>
      </c>
      <c r="AI330" s="107">
        <v>2.3117000000000001</v>
      </c>
      <c r="AJ330" s="107">
        <v>2.4262000000000001</v>
      </c>
      <c r="AK330" s="107">
        <v>2.5430999999999999</v>
      </c>
      <c r="AL330" s="107">
        <v>2.6625000000000001</v>
      </c>
      <c r="AM330" s="107">
        <v>2.7843</v>
      </c>
      <c r="AN330" s="107">
        <v>2.9087000000000001</v>
      </c>
      <c r="AO330" s="107">
        <v>3.0356999999999998</v>
      </c>
      <c r="AP330" s="107">
        <v>3.1652</v>
      </c>
      <c r="AQ330" s="107">
        <v>3.2974000000000001</v>
      </c>
      <c r="AR330" s="107">
        <v>3.4321000000000002</v>
      </c>
      <c r="AS330" s="107">
        <v>3.5695000000000001</v>
      </c>
      <c r="AT330" s="107">
        <v>3.7097000000000002</v>
      </c>
      <c r="AU330" s="107">
        <v>3.8525</v>
      </c>
      <c r="AV330" s="107">
        <v>3.9982000000000002</v>
      </c>
      <c r="AW330" s="107">
        <v>4.1466000000000003</v>
      </c>
      <c r="AX330" s="107">
        <v>4.2979000000000003</v>
      </c>
      <c r="AY330" s="107">
        <v>4.4520999999999997</v>
      </c>
    </row>
    <row r="331" spans="1:51" x14ac:dyDescent="0.15">
      <c r="A331" s="107">
        <v>21</v>
      </c>
      <c r="D331" s="107">
        <v>4.07E-2</v>
      </c>
      <c r="E331" s="107">
        <v>6.7000000000000004E-2</v>
      </c>
      <c r="F331" s="107">
        <v>9.8400000000000001E-2</v>
      </c>
      <c r="G331" s="107">
        <v>0.1346</v>
      </c>
      <c r="H331" s="107">
        <v>0.17510000000000001</v>
      </c>
      <c r="I331" s="107">
        <v>0.21970000000000001</v>
      </c>
      <c r="J331" s="107">
        <v>0.26819999999999999</v>
      </c>
      <c r="K331" s="107">
        <v>0.32040000000000002</v>
      </c>
      <c r="L331" s="107">
        <v>0.37609999999999999</v>
      </c>
      <c r="M331" s="107">
        <v>0.43519999999999998</v>
      </c>
      <c r="N331" s="107">
        <v>0.49759999999999999</v>
      </c>
      <c r="O331" s="107">
        <v>0.56299999999999994</v>
      </c>
      <c r="P331" s="107">
        <v>0.63149999999999995</v>
      </c>
      <c r="Q331" s="107">
        <v>0.70299999999999996</v>
      </c>
      <c r="R331" s="107">
        <v>0.77729999999999999</v>
      </c>
      <c r="S331" s="107">
        <v>0.85440000000000005</v>
      </c>
      <c r="T331" s="107">
        <v>0.93430000000000002</v>
      </c>
      <c r="U331" s="107">
        <v>1.0168999999999999</v>
      </c>
      <c r="V331" s="107">
        <v>1.1021000000000001</v>
      </c>
      <c r="W331" s="107">
        <v>1.19</v>
      </c>
      <c r="X331" s="107">
        <v>1.2804</v>
      </c>
      <c r="Y331" s="107">
        <v>1.3733</v>
      </c>
      <c r="Z331" s="107">
        <v>1.4689000000000001</v>
      </c>
      <c r="AA331" s="107">
        <v>1.5669</v>
      </c>
      <c r="AB331" s="107">
        <v>1.6674</v>
      </c>
      <c r="AC331" s="107">
        <v>1.7704</v>
      </c>
      <c r="AD331" s="107">
        <v>1.8759999999999999</v>
      </c>
      <c r="AE331" s="107">
        <v>1.984</v>
      </c>
      <c r="AF331" s="107">
        <v>2.0943999999999998</v>
      </c>
      <c r="AG331" s="107">
        <v>2.2073999999999998</v>
      </c>
      <c r="AH331" s="107">
        <v>2.3229000000000002</v>
      </c>
      <c r="AI331" s="107">
        <v>2.4407999999999999</v>
      </c>
      <c r="AJ331" s="107">
        <v>2.5613000000000001</v>
      </c>
      <c r="AK331" s="107">
        <v>2.6842999999999999</v>
      </c>
      <c r="AL331" s="107">
        <v>2.8098999999999998</v>
      </c>
      <c r="AM331" s="107">
        <v>2.9380000000000002</v>
      </c>
      <c r="AN331" s="107">
        <v>3.0687000000000002</v>
      </c>
      <c r="AO331" s="107">
        <v>3.202</v>
      </c>
      <c r="AP331" s="107">
        <v>3.3378999999999999</v>
      </c>
      <c r="AQ331" s="107">
        <v>3.4765000000000001</v>
      </c>
      <c r="AR331" s="107">
        <v>3.6177000000000001</v>
      </c>
      <c r="AS331" s="107">
        <v>3.7616999999999998</v>
      </c>
      <c r="AT331" s="107">
        <v>3.9083999999999999</v>
      </c>
      <c r="AU331" s="107">
        <v>4.0578000000000003</v>
      </c>
      <c r="AV331" s="107">
        <v>4.2100999999999997</v>
      </c>
      <c r="AW331" s="107">
        <v>4.3651999999999997</v>
      </c>
      <c r="AX331" s="107">
        <v>4.5231000000000003</v>
      </c>
      <c r="AY331" s="107">
        <v>4.6840000000000002</v>
      </c>
    </row>
    <row r="332" spans="1:51" x14ac:dyDescent="0.15">
      <c r="A332" s="107">
        <v>22</v>
      </c>
      <c r="D332" s="107">
        <v>4.2700000000000002E-2</v>
      </c>
      <c r="E332" s="107">
        <v>7.0300000000000001E-2</v>
      </c>
      <c r="F332" s="107">
        <v>0.1033</v>
      </c>
      <c r="G332" s="107">
        <v>0.14130000000000001</v>
      </c>
      <c r="H332" s="107">
        <v>0.184</v>
      </c>
      <c r="I332" s="107">
        <v>0.23100000000000001</v>
      </c>
      <c r="J332" s="107">
        <v>0.28199999999999997</v>
      </c>
      <c r="K332" s="107">
        <v>0.33700000000000002</v>
      </c>
      <c r="L332" s="107">
        <v>0.3957</v>
      </c>
      <c r="M332" s="107">
        <v>0.45800000000000002</v>
      </c>
      <c r="N332" s="107">
        <v>0.52370000000000005</v>
      </c>
      <c r="O332" s="107">
        <v>0.59279999999999999</v>
      </c>
      <c r="P332" s="107">
        <v>0.66500000000000004</v>
      </c>
      <c r="Q332" s="107">
        <v>0.74029999999999996</v>
      </c>
      <c r="R332" s="107">
        <v>0.81869999999999998</v>
      </c>
      <c r="S332" s="107">
        <v>0.90010000000000001</v>
      </c>
      <c r="T332" s="107">
        <v>0.98429999999999995</v>
      </c>
      <c r="U332" s="107">
        <v>1.0713999999999999</v>
      </c>
      <c r="V332" s="107">
        <v>1.1613</v>
      </c>
      <c r="W332" s="107">
        <v>1.2539</v>
      </c>
      <c r="X332" s="107">
        <v>1.3492999999999999</v>
      </c>
      <c r="Y332" s="107">
        <v>1.4473</v>
      </c>
      <c r="Z332" s="107">
        <v>1.548</v>
      </c>
      <c r="AA332" s="107">
        <v>1.6513</v>
      </c>
      <c r="AB332" s="107">
        <v>1.7572000000000001</v>
      </c>
      <c r="AC332" s="107">
        <v>1.8656999999999999</v>
      </c>
      <c r="AD332" s="107">
        <v>1.9767999999999999</v>
      </c>
      <c r="AE332" s="107">
        <v>2.0905</v>
      </c>
      <c r="AF332" s="107">
        <v>2.2067999999999999</v>
      </c>
      <c r="AG332" s="107">
        <v>2.3256000000000001</v>
      </c>
      <c r="AH332" s="107">
        <v>2.4470999999999998</v>
      </c>
      <c r="AI332" s="107">
        <v>2.5710999999999999</v>
      </c>
      <c r="AJ332" s="107">
        <v>2.6977000000000002</v>
      </c>
      <c r="AK332" s="107">
        <v>2.8269000000000002</v>
      </c>
      <c r="AL332" s="107">
        <v>2.9586999999999999</v>
      </c>
      <c r="AM332" s="107">
        <v>3.0931999999999999</v>
      </c>
      <c r="AN332" s="107">
        <v>3.2303000000000002</v>
      </c>
      <c r="AO332" s="107">
        <v>3.3700999999999999</v>
      </c>
      <c r="AP332" s="107">
        <v>3.5125000000000002</v>
      </c>
      <c r="AQ332" s="107">
        <v>3.6576</v>
      </c>
      <c r="AR332" s="107">
        <v>3.8054999999999999</v>
      </c>
      <c r="AS332" s="107">
        <v>3.9561000000000002</v>
      </c>
      <c r="AT332" s="107">
        <v>4.1096000000000004</v>
      </c>
      <c r="AU332" s="107">
        <v>4.2657999999999996</v>
      </c>
      <c r="AV332" s="107">
        <v>4.4248000000000003</v>
      </c>
      <c r="AW332" s="107">
        <v>4.5867000000000004</v>
      </c>
      <c r="AX332" s="107">
        <v>4.7515999999999998</v>
      </c>
      <c r="AY332" s="107">
        <v>4.9192999999999998</v>
      </c>
    </row>
    <row r="333" spans="1:51" x14ac:dyDescent="0.15">
      <c r="A333" s="107">
        <v>23</v>
      </c>
      <c r="D333" s="107">
        <v>4.4699999999999997E-2</v>
      </c>
      <c r="E333" s="107">
        <v>7.3599999999999999E-2</v>
      </c>
      <c r="F333" s="107">
        <v>0.10829999999999999</v>
      </c>
      <c r="G333" s="107">
        <v>0.14810000000000001</v>
      </c>
      <c r="H333" s="107">
        <v>0.19289999999999999</v>
      </c>
      <c r="I333" s="107">
        <v>0.2422</v>
      </c>
      <c r="J333" s="107">
        <v>0.2959</v>
      </c>
      <c r="K333" s="107">
        <v>0.35360000000000003</v>
      </c>
      <c r="L333" s="107">
        <v>0.41539999999999999</v>
      </c>
      <c r="M333" s="107">
        <v>0.48080000000000001</v>
      </c>
      <c r="N333" s="107">
        <v>0.54990000000000006</v>
      </c>
      <c r="O333" s="107">
        <v>0.62250000000000005</v>
      </c>
      <c r="P333" s="107">
        <v>0.69850000000000001</v>
      </c>
      <c r="Q333" s="107">
        <v>0.77780000000000005</v>
      </c>
      <c r="R333" s="107">
        <v>0.86029999999999995</v>
      </c>
      <c r="S333" s="107">
        <v>0.94589999999999996</v>
      </c>
      <c r="T333" s="107">
        <v>1.0345</v>
      </c>
      <c r="U333" s="107">
        <v>1.1261000000000001</v>
      </c>
      <c r="V333" s="107">
        <v>1.2206999999999999</v>
      </c>
      <c r="W333" s="107">
        <v>1.3182</v>
      </c>
      <c r="X333" s="107">
        <v>1.4185000000000001</v>
      </c>
      <c r="Y333" s="107">
        <v>1.5216000000000001</v>
      </c>
      <c r="Z333" s="107">
        <v>1.6274999999999999</v>
      </c>
      <c r="AA333" s="107">
        <v>1.7361</v>
      </c>
      <c r="AB333" s="107">
        <v>1.8474999999999999</v>
      </c>
      <c r="AC333" s="107">
        <v>1.9615</v>
      </c>
      <c r="AD333" s="107">
        <v>2.0783</v>
      </c>
      <c r="AE333" s="107">
        <v>2.1978</v>
      </c>
      <c r="AF333" s="107">
        <v>2.3199000000000001</v>
      </c>
      <c r="AG333" s="107">
        <v>2.4447000000000001</v>
      </c>
      <c r="AH333" s="107">
        <v>2.5722</v>
      </c>
      <c r="AI333" s="107">
        <v>2.7023999999999999</v>
      </c>
      <c r="AJ333" s="107">
        <v>2.8351999999999999</v>
      </c>
      <c r="AK333" s="107">
        <v>2.9706999999999999</v>
      </c>
      <c r="AL333" s="107">
        <v>3.1089000000000002</v>
      </c>
      <c r="AM333" s="107">
        <v>3.2498</v>
      </c>
      <c r="AN333" s="107">
        <v>3.3934000000000002</v>
      </c>
      <c r="AO333" s="107">
        <v>3.5396999999999998</v>
      </c>
      <c r="AP333" s="107">
        <v>3.6888000000000001</v>
      </c>
      <c r="AQ333" s="107">
        <v>3.8407</v>
      </c>
      <c r="AR333" s="107">
        <v>3.9952999999999999</v>
      </c>
      <c r="AS333" s="107">
        <v>4.1527000000000003</v>
      </c>
      <c r="AT333" s="107">
        <v>4.3129999999999997</v>
      </c>
      <c r="AU333" s="107">
        <v>4.4760999999999997</v>
      </c>
      <c r="AV333" s="107">
        <v>4.6421000000000001</v>
      </c>
      <c r="AW333" s="107">
        <v>4.8109999999999999</v>
      </c>
      <c r="AX333" s="107">
        <v>4.9828999999999999</v>
      </c>
      <c r="AY333" s="107">
        <v>5.1577000000000002</v>
      </c>
    </row>
    <row r="334" spans="1:51" x14ac:dyDescent="0.15">
      <c r="A334" s="107">
        <v>24</v>
      </c>
      <c r="D334" s="107">
        <v>4.6699999999999998E-2</v>
      </c>
      <c r="E334" s="107">
        <v>7.6999999999999999E-2</v>
      </c>
      <c r="F334" s="107">
        <v>0.1132</v>
      </c>
      <c r="G334" s="107">
        <v>0.15490000000000001</v>
      </c>
      <c r="H334" s="107">
        <v>0.20180000000000001</v>
      </c>
      <c r="I334" s="107">
        <v>0.2535</v>
      </c>
      <c r="J334" s="107">
        <v>0.30969999999999998</v>
      </c>
      <c r="K334" s="107">
        <v>0.37030000000000002</v>
      </c>
      <c r="L334" s="107">
        <v>0.435</v>
      </c>
      <c r="M334" s="107">
        <v>0.50370000000000004</v>
      </c>
      <c r="N334" s="107">
        <v>0.57620000000000005</v>
      </c>
      <c r="O334" s="107">
        <v>0.65239999999999998</v>
      </c>
      <c r="P334" s="107">
        <v>0.73209999999999997</v>
      </c>
      <c r="Q334" s="107">
        <v>0.81530000000000002</v>
      </c>
      <c r="R334" s="107">
        <v>0.90190000000000003</v>
      </c>
      <c r="S334" s="107">
        <v>0.99180000000000001</v>
      </c>
      <c r="T334" s="107">
        <v>1.0848</v>
      </c>
      <c r="U334" s="107">
        <v>1.181</v>
      </c>
      <c r="V334" s="107">
        <v>1.2803</v>
      </c>
      <c r="W334" s="107">
        <v>1.3826000000000001</v>
      </c>
      <c r="X334" s="107">
        <v>1.4879</v>
      </c>
      <c r="Y334" s="107">
        <v>1.5962000000000001</v>
      </c>
      <c r="Z334" s="107">
        <v>1.7073</v>
      </c>
      <c r="AA334" s="107">
        <v>1.8212999999999999</v>
      </c>
      <c r="AB334" s="107">
        <v>1.9381999999999999</v>
      </c>
      <c r="AC334" s="107">
        <v>2.0579000000000001</v>
      </c>
      <c r="AD334" s="107">
        <v>2.1804000000000001</v>
      </c>
      <c r="AE334" s="107">
        <v>2.3056999999999999</v>
      </c>
      <c r="AF334" s="107">
        <v>2.4337</v>
      </c>
      <c r="AG334" s="107">
        <v>2.5646</v>
      </c>
      <c r="AH334" s="107">
        <v>2.6981999999999999</v>
      </c>
      <c r="AI334" s="107">
        <v>2.8344999999999998</v>
      </c>
      <c r="AJ334" s="107">
        <v>2.9737</v>
      </c>
      <c r="AK334" s="107">
        <v>3.1156000000000001</v>
      </c>
      <c r="AL334" s="107">
        <v>3.2602000000000002</v>
      </c>
      <c r="AM334" s="107">
        <v>3.4077000000000002</v>
      </c>
      <c r="AN334" s="107">
        <v>3.5579000000000001</v>
      </c>
      <c r="AO334" s="107">
        <v>3.7109000000000001</v>
      </c>
      <c r="AP334" s="107">
        <v>3.8668</v>
      </c>
      <c r="AQ334" s="107">
        <v>4.0254000000000003</v>
      </c>
      <c r="AR334" s="107">
        <v>4.1868999999999996</v>
      </c>
      <c r="AS334" s="107">
        <v>4.3513000000000002</v>
      </c>
      <c r="AT334" s="107">
        <v>4.5186000000000002</v>
      </c>
      <c r="AU334" s="107">
        <v>4.6886999999999999</v>
      </c>
      <c r="AV334" s="107">
        <v>4.8617999999999997</v>
      </c>
      <c r="AW334" s="107">
        <v>5.0377999999999998</v>
      </c>
      <c r="AX334" s="107">
        <v>5.2168999999999999</v>
      </c>
      <c r="AY334" s="107">
        <v>5.3989000000000003</v>
      </c>
    </row>
    <row r="335" spans="1:51" x14ac:dyDescent="0.15">
      <c r="A335" s="107">
        <v>25</v>
      </c>
      <c r="D335" s="107">
        <v>4.87E-2</v>
      </c>
      <c r="E335" s="107">
        <v>8.0299999999999996E-2</v>
      </c>
      <c r="F335" s="107">
        <v>0.1181</v>
      </c>
      <c r="G335" s="107">
        <v>0.16170000000000001</v>
      </c>
      <c r="H335" s="107">
        <v>0.2107</v>
      </c>
      <c r="I335" s="107">
        <v>0.26479999999999998</v>
      </c>
      <c r="J335" s="107">
        <v>0.3236</v>
      </c>
      <c r="K335" s="107">
        <v>0.38690000000000002</v>
      </c>
      <c r="L335" s="107">
        <v>0.45469999999999999</v>
      </c>
      <c r="M335" s="107">
        <v>0.52659999999999996</v>
      </c>
      <c r="N335" s="107">
        <v>0.60250000000000004</v>
      </c>
      <c r="O335" s="107">
        <v>0.68220000000000003</v>
      </c>
      <c r="P335" s="107">
        <v>0.76580000000000004</v>
      </c>
      <c r="Q335" s="107">
        <v>0.85289999999999999</v>
      </c>
      <c r="R335" s="107">
        <v>0.94359999999999999</v>
      </c>
      <c r="S335" s="107">
        <v>1.0378000000000001</v>
      </c>
      <c r="T335" s="107">
        <v>1.1353</v>
      </c>
      <c r="U335" s="107">
        <v>1.2361</v>
      </c>
      <c r="V335" s="107">
        <v>1.3401000000000001</v>
      </c>
      <c r="W335" s="107">
        <v>1.4474</v>
      </c>
      <c r="X335" s="107">
        <v>1.5577000000000001</v>
      </c>
      <c r="Y335" s="107">
        <v>1.6711</v>
      </c>
      <c r="Z335" s="107">
        <v>1.7875000000000001</v>
      </c>
      <c r="AA335" s="107">
        <v>1.907</v>
      </c>
      <c r="AB335" s="107">
        <v>2.0293999999999999</v>
      </c>
      <c r="AC335" s="107">
        <v>2.1547000000000001</v>
      </c>
      <c r="AD335" s="107">
        <v>2.2829999999999999</v>
      </c>
      <c r="AE335" s="107">
        <v>2.4142000000000001</v>
      </c>
      <c r="AF335" s="107">
        <v>2.5482</v>
      </c>
      <c r="AG335" s="107">
        <v>2.6850999999999998</v>
      </c>
      <c r="AH335" s="107">
        <v>2.8249</v>
      </c>
      <c r="AI335" s="107">
        <v>2.9676</v>
      </c>
      <c r="AJ335" s="107">
        <v>3.1131000000000002</v>
      </c>
      <c r="AK335" s="107">
        <v>3.2614000000000001</v>
      </c>
      <c r="AL335" s="107">
        <v>3.4125999999999999</v>
      </c>
      <c r="AM335" s="107">
        <v>3.5667</v>
      </c>
      <c r="AN335" s="107">
        <v>3.7235999999999998</v>
      </c>
      <c r="AO335" s="107">
        <v>3.8834</v>
      </c>
      <c r="AP335" s="107">
        <v>4.0461</v>
      </c>
      <c r="AQ335" s="107">
        <v>4.2117000000000004</v>
      </c>
      <c r="AR335" s="107">
        <v>4.3802000000000003</v>
      </c>
      <c r="AS335" s="107">
        <v>4.5515999999999996</v>
      </c>
      <c r="AT335" s="107">
        <v>4.726</v>
      </c>
      <c r="AU335" s="107">
        <v>4.9032999999999998</v>
      </c>
      <c r="AV335" s="107">
        <v>5.0835999999999997</v>
      </c>
      <c r="AW335" s="107">
        <v>5.2668999999999997</v>
      </c>
      <c r="AX335" s="107">
        <v>5.4532999999999996</v>
      </c>
      <c r="AY335" s="107">
        <v>5.6426999999999996</v>
      </c>
    </row>
    <row r="336" spans="1:51" x14ac:dyDescent="0.15">
      <c r="A336" s="107">
        <v>26</v>
      </c>
      <c r="D336" s="107">
        <v>5.0700000000000002E-2</v>
      </c>
      <c r="E336" s="107">
        <v>8.3599999999999994E-2</v>
      </c>
      <c r="F336" s="107">
        <v>0.1231</v>
      </c>
      <c r="G336" s="107">
        <v>0.1686</v>
      </c>
      <c r="H336" s="107">
        <v>0.21959999999999999</v>
      </c>
      <c r="I336" s="107">
        <v>0.27600000000000002</v>
      </c>
      <c r="J336" s="107">
        <v>0.33739999999999998</v>
      </c>
      <c r="K336" s="107">
        <v>0.40360000000000001</v>
      </c>
      <c r="L336" s="107">
        <v>0.4743</v>
      </c>
      <c r="M336" s="107">
        <v>0.54949999999999999</v>
      </c>
      <c r="N336" s="107">
        <v>0.62880000000000003</v>
      </c>
      <c r="O336" s="107">
        <v>0.71220000000000006</v>
      </c>
      <c r="P336" s="107">
        <v>0.79949999999999999</v>
      </c>
      <c r="Q336" s="107">
        <v>0.89059999999999995</v>
      </c>
      <c r="R336" s="107">
        <v>0.98550000000000004</v>
      </c>
      <c r="S336" s="107">
        <v>1.0839000000000001</v>
      </c>
      <c r="T336" s="107">
        <v>1.1859</v>
      </c>
      <c r="U336" s="107">
        <v>1.2912999999999999</v>
      </c>
      <c r="V336" s="107">
        <v>1.4000999999999999</v>
      </c>
      <c r="W336" s="107">
        <v>1.5123</v>
      </c>
      <c r="X336" s="107">
        <v>1.6276999999999999</v>
      </c>
      <c r="Y336" s="107">
        <v>1.7463</v>
      </c>
      <c r="Z336" s="107">
        <v>1.8680000000000001</v>
      </c>
      <c r="AA336" s="107">
        <v>1.9928999999999999</v>
      </c>
      <c r="AB336" s="107">
        <v>2.1208999999999998</v>
      </c>
      <c r="AC336" s="107">
        <v>2.2519999999999998</v>
      </c>
      <c r="AD336" s="107">
        <v>2.3860999999999999</v>
      </c>
      <c r="AE336" s="107">
        <v>2.5232000000000001</v>
      </c>
      <c r="AF336" s="107">
        <v>2.6633</v>
      </c>
      <c r="AG336" s="107">
        <v>2.8062999999999998</v>
      </c>
      <c r="AH336" s="107">
        <v>2.9523999999999999</v>
      </c>
      <c r="AI336" s="107">
        <v>3.1013999999999999</v>
      </c>
      <c r="AJ336" s="107">
        <v>3.2532999999999999</v>
      </c>
      <c r="AK336" s="107">
        <v>3.4081999999999999</v>
      </c>
      <c r="AL336" s="107">
        <v>3.5659999999999998</v>
      </c>
      <c r="AM336" s="107">
        <v>3.7267999999999999</v>
      </c>
      <c r="AN336" s="107">
        <v>3.8904999999999998</v>
      </c>
      <c r="AO336" s="107">
        <v>4.0571999999999999</v>
      </c>
      <c r="AP336" s="107">
        <v>4.2268999999999997</v>
      </c>
      <c r="AQ336" s="107">
        <v>4.3994999999999997</v>
      </c>
      <c r="AR336" s="107">
        <v>4.5750000000000002</v>
      </c>
      <c r="AS336" s="107">
        <v>4.7535999999999996</v>
      </c>
      <c r="AT336" s="107">
        <v>4.9352</v>
      </c>
      <c r="AU336" s="107">
        <v>5.1197999999999997</v>
      </c>
      <c r="AV336" s="107">
        <v>5.3075000000000001</v>
      </c>
      <c r="AW336" s="107">
        <v>5.4981999999999998</v>
      </c>
      <c r="AX336" s="107">
        <v>5.6919000000000004</v>
      </c>
      <c r="AY336" s="107">
        <v>5.8887999999999998</v>
      </c>
    </row>
    <row r="337" spans="1:51" x14ac:dyDescent="0.15">
      <c r="A337" s="107">
        <v>27</v>
      </c>
      <c r="D337" s="107">
        <v>5.2699999999999997E-2</v>
      </c>
      <c r="E337" s="107">
        <v>8.6999999999999994E-2</v>
      </c>
      <c r="F337" s="107">
        <v>0.128</v>
      </c>
      <c r="G337" s="107">
        <v>0.1754</v>
      </c>
      <c r="H337" s="107">
        <v>0.2286</v>
      </c>
      <c r="I337" s="107">
        <v>0.2873</v>
      </c>
      <c r="J337" s="107">
        <v>0.3513</v>
      </c>
      <c r="K337" s="107">
        <v>0.42030000000000001</v>
      </c>
      <c r="L337" s="107">
        <v>0.49399999999999999</v>
      </c>
      <c r="M337" s="107">
        <v>0.57240000000000002</v>
      </c>
      <c r="N337" s="107">
        <v>0.65510000000000002</v>
      </c>
      <c r="O337" s="107">
        <v>0.74209999999999998</v>
      </c>
      <c r="P337" s="107">
        <v>0.83330000000000004</v>
      </c>
      <c r="Q337" s="107">
        <v>0.9284</v>
      </c>
      <c r="R337" s="107">
        <v>1.0274000000000001</v>
      </c>
      <c r="S337" s="107">
        <v>1.1301000000000001</v>
      </c>
      <c r="T337" s="107">
        <v>1.2365999999999999</v>
      </c>
      <c r="U337" s="107">
        <v>1.3467</v>
      </c>
      <c r="V337" s="107">
        <v>1.4602999999999999</v>
      </c>
      <c r="W337" s="107">
        <v>1.5773999999999999</v>
      </c>
      <c r="X337" s="107">
        <v>1.6978</v>
      </c>
      <c r="Y337" s="107">
        <v>1.8217000000000001</v>
      </c>
      <c r="Z337" s="107">
        <v>1.9488000000000001</v>
      </c>
      <c r="AA337" s="107">
        <v>2.0792000000000002</v>
      </c>
      <c r="AB337" s="107">
        <v>2.2128000000000001</v>
      </c>
      <c r="AC337" s="107">
        <v>2.3496000000000001</v>
      </c>
      <c r="AD337" s="107">
        <v>2.4895999999999998</v>
      </c>
      <c r="AE337" s="107">
        <v>2.6326999999999998</v>
      </c>
      <c r="AF337" s="107">
        <v>2.7787999999999999</v>
      </c>
      <c r="AG337" s="107">
        <v>2.9281000000000001</v>
      </c>
      <c r="AH337" s="107">
        <v>3.0804999999999998</v>
      </c>
      <c r="AI337" s="107">
        <v>3.2359</v>
      </c>
      <c r="AJ337" s="107">
        <v>3.3942999999999999</v>
      </c>
      <c r="AK337" s="107">
        <v>3.5558000000000001</v>
      </c>
      <c r="AL337" s="107">
        <v>3.7202999999999999</v>
      </c>
      <c r="AM337" s="107">
        <v>3.8879000000000001</v>
      </c>
      <c r="AN337" s="107">
        <v>4.0585000000000004</v>
      </c>
      <c r="AO337" s="107">
        <v>4.2321</v>
      </c>
      <c r="AP337" s="107">
        <v>4.4088000000000003</v>
      </c>
      <c r="AQ337" s="107">
        <v>4.5884999999999998</v>
      </c>
      <c r="AR337" s="107">
        <v>4.7713000000000001</v>
      </c>
      <c r="AS337" s="107">
        <v>4.9570999999999996</v>
      </c>
      <c r="AT337" s="107">
        <v>5.1459999999999999</v>
      </c>
      <c r="AU337" s="107">
        <v>5.3380000000000001</v>
      </c>
      <c r="AV337" s="107">
        <v>5.5331000000000001</v>
      </c>
      <c r="AW337" s="107">
        <v>5.7313000000000001</v>
      </c>
      <c r="AX337" s="107">
        <v>5.9326999999999996</v>
      </c>
      <c r="AY337" s="107">
        <v>6.1372</v>
      </c>
    </row>
    <row r="338" spans="1:51" x14ac:dyDescent="0.15">
      <c r="A338" s="107">
        <v>28</v>
      </c>
      <c r="D338" s="107">
        <v>5.4699999999999999E-2</v>
      </c>
      <c r="E338" s="107">
        <v>9.0300000000000005E-2</v>
      </c>
      <c r="F338" s="107">
        <v>0.13300000000000001</v>
      </c>
      <c r="G338" s="107">
        <v>0.1822</v>
      </c>
      <c r="H338" s="107">
        <v>0.23749999999999999</v>
      </c>
      <c r="I338" s="107">
        <v>0.29859999999999998</v>
      </c>
      <c r="J338" s="107">
        <v>0.36520000000000002</v>
      </c>
      <c r="K338" s="107">
        <v>0.437</v>
      </c>
      <c r="L338" s="107">
        <v>0.51380000000000003</v>
      </c>
      <c r="M338" s="107">
        <v>0.59530000000000005</v>
      </c>
      <c r="N338" s="107">
        <v>0.68149999999999999</v>
      </c>
      <c r="O338" s="107">
        <v>0.77210000000000001</v>
      </c>
      <c r="P338" s="107">
        <v>0.86709999999999998</v>
      </c>
      <c r="Q338" s="107">
        <v>0.96619999999999995</v>
      </c>
      <c r="R338" s="107">
        <v>1.0692999999999999</v>
      </c>
      <c r="S338" s="107">
        <v>1.1765000000000001</v>
      </c>
      <c r="T338" s="107">
        <v>1.2874000000000001</v>
      </c>
      <c r="U338" s="107">
        <v>1.4021999999999999</v>
      </c>
      <c r="V338" s="107">
        <v>1.5206</v>
      </c>
      <c r="W338" s="107">
        <v>1.6426000000000001</v>
      </c>
      <c r="X338" s="107">
        <v>1.7682</v>
      </c>
      <c r="Y338" s="107">
        <v>1.8973</v>
      </c>
      <c r="Z338" s="107">
        <v>2.0297999999999998</v>
      </c>
      <c r="AA338" s="107">
        <v>2.1657999999999999</v>
      </c>
      <c r="AB338" s="107">
        <v>2.3050000000000002</v>
      </c>
      <c r="AC338" s="107">
        <v>2.4476</v>
      </c>
      <c r="AD338" s="107">
        <v>2.5935000000000001</v>
      </c>
      <c r="AE338" s="107">
        <v>2.7425999999999999</v>
      </c>
      <c r="AF338" s="107">
        <v>2.8948999999999998</v>
      </c>
      <c r="AG338" s="107">
        <v>3.0503999999999998</v>
      </c>
      <c r="AH338" s="107">
        <v>3.2092000000000001</v>
      </c>
      <c r="AI338" s="107">
        <v>3.371</v>
      </c>
      <c r="AJ338" s="107">
        <v>3.536</v>
      </c>
      <c r="AK338" s="107">
        <v>3.7042000000000002</v>
      </c>
      <c r="AL338" s="107">
        <v>3.8755000000000002</v>
      </c>
      <c r="AM338" s="107">
        <v>4.0499000000000001</v>
      </c>
      <c r="AN338" s="107">
        <v>4.2275</v>
      </c>
      <c r="AO338" s="107">
        <v>4.4081000000000001</v>
      </c>
      <c r="AP338" s="107">
        <v>4.5918999999999999</v>
      </c>
      <c r="AQ338" s="107">
        <v>4.7788000000000004</v>
      </c>
      <c r="AR338" s="107">
        <v>4.9687999999999999</v>
      </c>
      <c r="AS338" s="107">
        <v>5.1619999999999999</v>
      </c>
      <c r="AT338" s="107">
        <v>5.3582999999999998</v>
      </c>
      <c r="AU338" s="107">
        <v>5.5578000000000003</v>
      </c>
      <c r="AV338" s="107">
        <v>5.7605000000000004</v>
      </c>
      <c r="AW338" s="107">
        <v>5.9663000000000004</v>
      </c>
      <c r="AX338" s="107">
        <v>6.1753</v>
      </c>
      <c r="AY338" s="107">
        <v>6.3875999999999999</v>
      </c>
    </row>
    <row r="339" spans="1:51" x14ac:dyDescent="0.15">
      <c r="A339" s="107">
        <v>29</v>
      </c>
      <c r="D339" s="107">
        <v>5.67E-2</v>
      </c>
      <c r="E339" s="107">
        <v>9.3600000000000003E-2</v>
      </c>
      <c r="F339" s="107">
        <v>0.13789999999999999</v>
      </c>
      <c r="G339" s="107">
        <v>0.189</v>
      </c>
      <c r="H339" s="107">
        <v>0.24640000000000001</v>
      </c>
      <c r="I339" s="107">
        <v>0.30990000000000001</v>
      </c>
      <c r="J339" s="107">
        <v>0.37909999999999999</v>
      </c>
      <c r="K339" s="107">
        <v>0.45369999999999999</v>
      </c>
      <c r="L339" s="107">
        <v>0.53349999999999997</v>
      </c>
      <c r="M339" s="107">
        <v>0.61829999999999996</v>
      </c>
      <c r="N339" s="107">
        <v>0.70789999999999997</v>
      </c>
      <c r="O339" s="107">
        <v>0.80220000000000002</v>
      </c>
      <c r="P339" s="107">
        <v>0.90090000000000003</v>
      </c>
      <c r="Q339" s="107">
        <v>1.004</v>
      </c>
      <c r="R339" s="107">
        <v>1.1113999999999999</v>
      </c>
      <c r="S339" s="107">
        <v>1.2228000000000001</v>
      </c>
      <c r="T339" s="107">
        <v>1.3383</v>
      </c>
      <c r="U339" s="107">
        <v>1.4577</v>
      </c>
      <c r="V339" s="107">
        <v>1.581</v>
      </c>
      <c r="W339" s="107">
        <v>1.708</v>
      </c>
      <c r="X339" s="107">
        <v>1.8388</v>
      </c>
      <c r="Y339" s="107">
        <v>1.9731000000000001</v>
      </c>
      <c r="Z339" s="107">
        <v>2.1111</v>
      </c>
      <c r="AA339" s="107">
        <v>2.2526000000000002</v>
      </c>
      <c r="AB339" s="107">
        <v>2.3975</v>
      </c>
      <c r="AC339" s="107">
        <v>2.5459999999999998</v>
      </c>
      <c r="AD339" s="107">
        <v>2.6978</v>
      </c>
      <c r="AE339" s="107">
        <v>2.8529</v>
      </c>
      <c r="AF339" s="107">
        <v>3.0114000000000001</v>
      </c>
      <c r="AG339" s="107">
        <v>3.1732999999999998</v>
      </c>
      <c r="AH339" s="107">
        <v>3.3384</v>
      </c>
      <c r="AI339" s="107">
        <v>3.5068000000000001</v>
      </c>
      <c r="AJ339" s="107">
        <v>3.6783999999999999</v>
      </c>
      <c r="AK339" s="107">
        <v>3.8532999999999999</v>
      </c>
      <c r="AL339" s="107">
        <v>4.0313999999999997</v>
      </c>
      <c r="AM339" s="107">
        <v>4.2127999999999997</v>
      </c>
      <c r="AN339" s="107">
        <v>4.3973000000000004</v>
      </c>
      <c r="AO339" s="107">
        <v>4.5850999999999997</v>
      </c>
      <c r="AP339" s="107">
        <v>4.7759999999999998</v>
      </c>
      <c r="AQ339" s="107">
        <v>4.9702000000000002</v>
      </c>
      <c r="AR339" s="107">
        <v>5.1676000000000002</v>
      </c>
      <c r="AS339" s="107">
        <v>5.3681999999999999</v>
      </c>
      <c r="AT339" s="107">
        <v>5.5720000000000001</v>
      </c>
      <c r="AU339" s="107">
        <v>5.7790999999999997</v>
      </c>
      <c r="AV339" s="107">
        <v>5.9893999999999998</v>
      </c>
      <c r="AW339" s="107">
        <v>6.2028999999999996</v>
      </c>
      <c r="AX339" s="107">
        <v>6.4196999999999997</v>
      </c>
      <c r="AY339" s="107">
        <v>6.6398000000000001</v>
      </c>
    </row>
    <row r="340" spans="1:51" x14ac:dyDescent="0.15">
      <c r="A340" s="107">
        <v>30</v>
      </c>
      <c r="D340" s="107">
        <v>5.8700000000000002E-2</v>
      </c>
      <c r="E340" s="107">
        <v>9.7000000000000003E-2</v>
      </c>
      <c r="F340" s="107">
        <v>0.14280000000000001</v>
      </c>
      <c r="G340" s="107">
        <v>0.1958</v>
      </c>
      <c r="H340" s="107">
        <v>0.25540000000000002</v>
      </c>
      <c r="I340" s="107">
        <v>0.32119999999999999</v>
      </c>
      <c r="J340" s="107">
        <v>0.39300000000000002</v>
      </c>
      <c r="K340" s="107">
        <v>0.47039999999999998</v>
      </c>
      <c r="L340" s="107">
        <v>0.55330000000000001</v>
      </c>
      <c r="M340" s="107">
        <v>0.64129999999999998</v>
      </c>
      <c r="N340" s="107">
        <v>0.73440000000000005</v>
      </c>
      <c r="O340" s="107">
        <v>0.83230000000000004</v>
      </c>
      <c r="P340" s="107">
        <v>0.93479999999999996</v>
      </c>
      <c r="Q340" s="107">
        <v>1.042</v>
      </c>
      <c r="R340" s="107">
        <v>1.1535</v>
      </c>
      <c r="S340" s="107">
        <v>1.2693000000000001</v>
      </c>
      <c r="T340" s="107">
        <v>1.3893</v>
      </c>
      <c r="U340" s="107">
        <v>1.5134000000000001</v>
      </c>
      <c r="V340" s="107">
        <v>1.6415999999999999</v>
      </c>
      <c r="W340" s="107">
        <v>1.7736000000000001</v>
      </c>
      <c r="X340" s="107">
        <v>1.9095</v>
      </c>
      <c r="Y340" s="107">
        <v>2.0491999999999999</v>
      </c>
      <c r="Z340" s="107">
        <v>2.1926000000000001</v>
      </c>
      <c r="AA340" s="107">
        <v>2.3395999999999999</v>
      </c>
      <c r="AB340" s="107">
        <v>2.4903</v>
      </c>
      <c r="AC340" s="107">
        <v>2.6446000000000001</v>
      </c>
      <c r="AD340" s="107">
        <v>2.8024</v>
      </c>
      <c r="AE340" s="107">
        <v>2.9636999999999998</v>
      </c>
      <c r="AF340" s="107">
        <v>3.1284000000000001</v>
      </c>
      <c r="AG340" s="107">
        <v>3.2966000000000002</v>
      </c>
      <c r="AH340" s="107">
        <v>3.4681000000000002</v>
      </c>
      <c r="AI340" s="107">
        <v>3.6431</v>
      </c>
      <c r="AJ340" s="107">
        <v>3.8214000000000001</v>
      </c>
      <c r="AK340" s="107">
        <v>4.0030999999999999</v>
      </c>
      <c r="AL340" s="107">
        <v>4.1881000000000004</v>
      </c>
      <c r="AM340" s="107">
        <v>4.3764000000000003</v>
      </c>
      <c r="AN340" s="107">
        <v>4.5679999999999996</v>
      </c>
      <c r="AO340" s="107">
        <v>4.7629000000000001</v>
      </c>
      <c r="AP340" s="107">
        <v>4.9611999999999998</v>
      </c>
      <c r="AQ340" s="107">
        <v>5.1627000000000001</v>
      </c>
      <c r="AR340" s="107">
        <v>5.3674999999999997</v>
      </c>
      <c r="AS340" s="107">
        <v>5.5755999999999997</v>
      </c>
      <c r="AT340" s="107">
        <v>5.7869999999999999</v>
      </c>
      <c r="AU340" s="107">
        <v>6.0016999999999996</v>
      </c>
      <c r="AV340" s="107">
        <v>6.2198000000000002</v>
      </c>
      <c r="AW340" s="107">
        <v>6.4410999999999996</v>
      </c>
      <c r="AX340" s="107">
        <v>6.6657999999999999</v>
      </c>
      <c r="AY340" s="107">
        <v>6.8937999999999997</v>
      </c>
    </row>
    <row r="341" spans="1:51" x14ac:dyDescent="0.15">
      <c r="A341" s="107">
        <v>31</v>
      </c>
      <c r="D341" s="107">
        <v>6.0699999999999997E-2</v>
      </c>
      <c r="E341" s="107">
        <v>0.1003</v>
      </c>
      <c r="F341" s="107">
        <v>0.14779999999999999</v>
      </c>
      <c r="G341" s="107">
        <v>0.2026</v>
      </c>
      <c r="H341" s="107">
        <v>0.26429999999999998</v>
      </c>
      <c r="I341" s="107">
        <v>0.33250000000000002</v>
      </c>
      <c r="J341" s="107">
        <v>0.40689999999999998</v>
      </c>
      <c r="K341" s="107">
        <v>0.48709999999999998</v>
      </c>
      <c r="L341" s="107">
        <v>0.57299999999999995</v>
      </c>
      <c r="M341" s="107">
        <v>0.6643</v>
      </c>
      <c r="N341" s="107">
        <v>0.76080000000000003</v>
      </c>
      <c r="O341" s="107">
        <v>0.86240000000000006</v>
      </c>
      <c r="P341" s="107">
        <v>0.96879999999999999</v>
      </c>
      <c r="Q341" s="107">
        <v>1.0799000000000001</v>
      </c>
      <c r="R341" s="107">
        <v>1.1956</v>
      </c>
      <c r="S341" s="107">
        <v>1.3158000000000001</v>
      </c>
      <c r="T341" s="107">
        <v>1.4403999999999999</v>
      </c>
      <c r="U341" s="107">
        <v>1.5691999999999999</v>
      </c>
      <c r="V341" s="107">
        <v>1.7021999999999999</v>
      </c>
      <c r="W341" s="107">
        <v>1.8392999999999999</v>
      </c>
      <c r="X341" s="107">
        <v>1.9803999999999999</v>
      </c>
      <c r="Y341" s="107">
        <v>2.1254</v>
      </c>
      <c r="Z341" s="107">
        <v>2.2742</v>
      </c>
      <c r="AA341" s="107">
        <v>2.4268999999999998</v>
      </c>
      <c r="AB341" s="107">
        <v>2.5834000000000001</v>
      </c>
      <c r="AC341" s="107">
        <v>2.7435</v>
      </c>
      <c r="AD341" s="107">
        <v>2.9073000000000002</v>
      </c>
      <c r="AE341" s="107">
        <v>3.0747</v>
      </c>
      <c r="AF341" s="107">
        <v>3.2456999999999998</v>
      </c>
      <c r="AG341" s="107">
        <v>3.4203000000000001</v>
      </c>
      <c r="AH341" s="107">
        <v>3.5983999999999998</v>
      </c>
      <c r="AI341" s="107">
        <v>3.7799</v>
      </c>
      <c r="AJ341" s="107">
        <v>3.9649999999999999</v>
      </c>
      <c r="AK341" s="107">
        <v>4.1535000000000002</v>
      </c>
      <c r="AL341" s="107">
        <v>4.3453999999999997</v>
      </c>
      <c r="AM341" s="107">
        <v>4.5407000000000002</v>
      </c>
      <c r="AN341" s="107">
        <v>4.7394999999999996</v>
      </c>
      <c r="AO341" s="107">
        <v>4.9416000000000002</v>
      </c>
      <c r="AP341" s="107">
        <v>5.1471999999999998</v>
      </c>
      <c r="AQ341" s="107">
        <v>5.3560999999999996</v>
      </c>
      <c r="AR341" s="107">
        <v>5.5683999999999996</v>
      </c>
      <c r="AS341" s="107">
        <v>5.7840999999999996</v>
      </c>
      <c r="AT341" s="107">
        <v>6.0031999999999996</v>
      </c>
      <c r="AU341" s="107">
        <v>6.2256999999999998</v>
      </c>
      <c r="AV341" s="107">
        <v>6.4515000000000002</v>
      </c>
      <c r="AW341" s="107">
        <v>6.6807999999999996</v>
      </c>
      <c r="AX341" s="107">
        <v>6.9134000000000002</v>
      </c>
      <c r="AY341" s="107">
        <v>7.1494999999999997</v>
      </c>
    </row>
    <row r="342" spans="1:51" x14ac:dyDescent="0.15">
      <c r="A342" s="107">
        <v>32</v>
      </c>
      <c r="D342" s="107">
        <v>6.2700000000000006E-2</v>
      </c>
      <c r="E342" s="107">
        <v>0.1036</v>
      </c>
      <c r="F342" s="107">
        <v>0.1527</v>
      </c>
      <c r="G342" s="107">
        <v>0.2094</v>
      </c>
      <c r="H342" s="107">
        <v>0.2732</v>
      </c>
      <c r="I342" s="107">
        <v>0.34379999999999999</v>
      </c>
      <c r="J342" s="107">
        <v>0.42080000000000001</v>
      </c>
      <c r="K342" s="107">
        <v>0.50390000000000001</v>
      </c>
      <c r="L342" s="107">
        <v>0.59279999999999999</v>
      </c>
      <c r="M342" s="107">
        <v>0.68730000000000002</v>
      </c>
      <c r="N342" s="107">
        <v>0.7873</v>
      </c>
      <c r="O342" s="107">
        <v>0.89249999999999996</v>
      </c>
      <c r="P342" s="107">
        <v>1.0026999999999999</v>
      </c>
      <c r="Q342" s="107">
        <v>1.1178999999999999</v>
      </c>
      <c r="R342" s="107">
        <v>1.2379</v>
      </c>
      <c r="S342" s="107">
        <v>1.3624000000000001</v>
      </c>
      <c r="T342" s="107">
        <v>1.4916</v>
      </c>
      <c r="U342" s="107">
        <v>1.6251</v>
      </c>
      <c r="V342" s="107">
        <v>1.7629999999999999</v>
      </c>
      <c r="W342" s="107">
        <v>1.9051</v>
      </c>
      <c r="X342" s="107">
        <v>2.0514000000000001</v>
      </c>
      <c r="Y342" s="107">
        <v>2.2017000000000002</v>
      </c>
      <c r="Z342" s="107">
        <v>2.3561000000000001</v>
      </c>
      <c r="AA342" s="107">
        <v>2.5144000000000002</v>
      </c>
      <c r="AB342" s="107">
        <v>2.6766000000000001</v>
      </c>
      <c r="AC342" s="107">
        <v>2.8426999999999998</v>
      </c>
      <c r="AD342" s="107">
        <v>3.0125000000000002</v>
      </c>
      <c r="AE342" s="107">
        <v>3.1861000000000002</v>
      </c>
      <c r="AF342" s="107">
        <v>3.3633999999999999</v>
      </c>
      <c r="AG342" s="107">
        <v>3.5444</v>
      </c>
      <c r="AH342" s="107">
        <v>3.7290000000000001</v>
      </c>
      <c r="AI342" s="107">
        <v>3.9171999999999998</v>
      </c>
      <c r="AJ342" s="107">
        <v>4.109</v>
      </c>
      <c r="AK342" s="107">
        <v>4.3044000000000002</v>
      </c>
      <c r="AL342" s="107">
        <v>4.5033000000000003</v>
      </c>
      <c r="AM342" s="107">
        <v>4.7057000000000002</v>
      </c>
      <c r="AN342" s="107">
        <v>4.9116999999999997</v>
      </c>
      <c r="AO342" s="107">
        <v>5.1211000000000002</v>
      </c>
      <c r="AP342" s="107">
        <v>5.3339999999999996</v>
      </c>
      <c r="AQ342" s="107">
        <v>5.5503999999999998</v>
      </c>
      <c r="AR342" s="107">
        <v>5.7702999999999998</v>
      </c>
      <c r="AS342" s="107">
        <v>5.9936999999999996</v>
      </c>
      <c r="AT342" s="107">
        <v>6.2205000000000004</v>
      </c>
      <c r="AU342" s="107">
        <v>6.4508000000000001</v>
      </c>
      <c r="AV342" s="107">
        <v>6.6844999999999999</v>
      </c>
      <c r="AW342" s="107">
        <v>6.9217000000000004</v>
      </c>
      <c r="AX342" s="107">
        <v>7.1623999999999999</v>
      </c>
      <c r="AY342" s="107">
        <v>7.4066000000000001</v>
      </c>
    </row>
    <row r="343" spans="1:51" x14ac:dyDescent="0.15">
      <c r="A343" s="107">
        <v>33</v>
      </c>
      <c r="D343" s="107">
        <v>6.4799999999999996E-2</v>
      </c>
      <c r="E343" s="107">
        <v>0.107</v>
      </c>
      <c r="F343" s="107">
        <v>0.15770000000000001</v>
      </c>
      <c r="G343" s="107">
        <v>0.2162</v>
      </c>
      <c r="H343" s="107">
        <v>0.28220000000000001</v>
      </c>
      <c r="I343" s="107">
        <v>0.35510000000000003</v>
      </c>
      <c r="J343" s="107">
        <v>0.43469999999999998</v>
      </c>
      <c r="K343" s="107">
        <v>0.52059999999999995</v>
      </c>
      <c r="L343" s="107">
        <v>0.61260000000000003</v>
      </c>
      <c r="M343" s="107">
        <v>0.71040000000000003</v>
      </c>
      <c r="N343" s="107">
        <v>0.81379999999999997</v>
      </c>
      <c r="O343" s="107">
        <v>0.92259999999999998</v>
      </c>
      <c r="P343" s="107">
        <v>1.0367</v>
      </c>
      <c r="Q343" s="107">
        <v>1.1558999999999999</v>
      </c>
      <c r="R343" s="107">
        <v>1.2801</v>
      </c>
      <c r="S343" s="107">
        <v>1.4091</v>
      </c>
      <c r="T343" s="107">
        <v>1.5427999999999999</v>
      </c>
      <c r="U343" s="107">
        <v>1.6811</v>
      </c>
      <c r="V343" s="107">
        <v>1.8238000000000001</v>
      </c>
      <c r="W343" s="107">
        <v>1.9710000000000001</v>
      </c>
      <c r="X343" s="107">
        <v>2.1225000000000001</v>
      </c>
      <c r="Y343" s="107">
        <v>2.2782</v>
      </c>
      <c r="Z343" s="107">
        <v>2.4380999999999999</v>
      </c>
      <c r="AA343" s="107">
        <v>2.6021000000000001</v>
      </c>
      <c r="AB343" s="107">
        <v>2.7700999999999998</v>
      </c>
      <c r="AC343" s="107">
        <v>2.9420999999999999</v>
      </c>
      <c r="AD343" s="107">
        <v>3.1179999999999999</v>
      </c>
      <c r="AE343" s="107">
        <v>3.2978000000000001</v>
      </c>
      <c r="AF343" s="107">
        <v>3.4815</v>
      </c>
      <c r="AG343" s="107">
        <v>3.6688999999999998</v>
      </c>
      <c r="AH343" s="107">
        <v>3.8601000000000001</v>
      </c>
      <c r="AI343" s="107">
        <v>4.0549999999999997</v>
      </c>
      <c r="AJ343" s="107">
        <v>4.2535999999999996</v>
      </c>
      <c r="AK343" s="107">
        <v>4.4558999999999997</v>
      </c>
      <c r="AL343" s="107">
        <v>4.6618000000000004</v>
      </c>
      <c r="AM343" s="107">
        <v>4.8714000000000004</v>
      </c>
      <c r="AN343" s="107">
        <v>5.0846</v>
      </c>
      <c r="AO343" s="107">
        <v>5.3013000000000003</v>
      </c>
      <c r="AP343" s="107">
        <v>5.5217000000000001</v>
      </c>
      <c r="AQ343" s="107">
        <v>5.7455999999999996</v>
      </c>
      <c r="AR343" s="107">
        <v>5.9730999999999996</v>
      </c>
      <c r="AS343" s="107">
        <v>6.2042000000000002</v>
      </c>
      <c r="AT343" s="107">
        <v>6.4387999999999996</v>
      </c>
      <c r="AU343" s="107">
        <v>6.6769999999999996</v>
      </c>
      <c r="AV343" s="107">
        <v>6.9187000000000003</v>
      </c>
      <c r="AW343" s="107">
        <v>7.1639999999999997</v>
      </c>
      <c r="AX343" s="107">
        <v>7.4127999999999998</v>
      </c>
      <c r="AY343" s="107">
        <v>7.6651999999999996</v>
      </c>
    </row>
    <row r="344" spans="1:51" x14ac:dyDescent="0.15">
      <c r="A344" s="107">
        <v>34</v>
      </c>
      <c r="D344" s="107">
        <v>6.6799999999999998E-2</v>
      </c>
      <c r="E344" s="107">
        <v>0.1103</v>
      </c>
      <c r="F344" s="107">
        <v>0.16259999999999999</v>
      </c>
      <c r="G344" s="107">
        <v>0.223</v>
      </c>
      <c r="H344" s="107">
        <v>0.29110000000000003</v>
      </c>
      <c r="I344" s="107">
        <v>0.3664</v>
      </c>
      <c r="J344" s="107">
        <v>0.4486</v>
      </c>
      <c r="K344" s="107">
        <v>0.5373</v>
      </c>
      <c r="L344" s="107">
        <v>0.63239999999999996</v>
      </c>
      <c r="M344" s="107">
        <v>0.73340000000000005</v>
      </c>
      <c r="N344" s="107">
        <v>0.84030000000000005</v>
      </c>
      <c r="O344" s="107">
        <v>0.95279999999999998</v>
      </c>
      <c r="P344" s="107">
        <v>1.0708</v>
      </c>
      <c r="Q344" s="107">
        <v>1.194</v>
      </c>
      <c r="R344" s="107">
        <v>1.3224</v>
      </c>
      <c r="S344" s="107">
        <v>1.4558</v>
      </c>
      <c r="T344" s="107">
        <v>1.5941000000000001</v>
      </c>
      <c r="U344" s="107">
        <v>1.7371000000000001</v>
      </c>
      <c r="V344" s="107">
        <v>1.8848</v>
      </c>
      <c r="W344" s="107">
        <v>2.0369999999999999</v>
      </c>
      <c r="X344" s="107">
        <v>2.1938</v>
      </c>
      <c r="Y344" s="107">
        <v>2.3549000000000002</v>
      </c>
      <c r="Z344" s="107">
        <v>2.5203000000000002</v>
      </c>
      <c r="AA344" s="107">
        <v>2.69</v>
      </c>
      <c r="AB344" s="107">
        <v>2.8637999999999999</v>
      </c>
      <c r="AC344" s="107">
        <v>3.0417999999999998</v>
      </c>
      <c r="AD344" s="107">
        <v>3.2238000000000002</v>
      </c>
      <c r="AE344" s="107">
        <v>3.4098000000000002</v>
      </c>
      <c r="AF344" s="107">
        <v>3.5998000000000001</v>
      </c>
      <c r="AG344" s="107">
        <v>3.7936999999999999</v>
      </c>
      <c r="AH344" s="107">
        <v>3.9914999999999998</v>
      </c>
      <c r="AI344" s="107">
        <v>4.1932</v>
      </c>
      <c r="AJ344" s="107">
        <v>4.3986000000000001</v>
      </c>
      <c r="AK344" s="107">
        <v>4.6078999999999999</v>
      </c>
      <c r="AL344" s="107">
        <v>4.8209</v>
      </c>
      <c r="AM344" s="107">
        <v>5.0376000000000003</v>
      </c>
      <c r="AN344" s="107">
        <v>5.2580999999999998</v>
      </c>
      <c r="AO344" s="107">
        <v>5.4823000000000004</v>
      </c>
      <c r="AP344" s="107">
        <v>5.7100999999999997</v>
      </c>
      <c r="AQ344" s="107">
        <v>5.9416000000000002</v>
      </c>
      <c r="AR344" s="107">
        <v>6.1768000000000001</v>
      </c>
      <c r="AS344" s="107">
        <v>6.4156000000000004</v>
      </c>
      <c r="AT344" s="107">
        <v>6.6581000000000001</v>
      </c>
      <c r="AU344" s="107">
        <v>6.9042000000000003</v>
      </c>
      <c r="AV344" s="107">
        <v>7.1539999999999999</v>
      </c>
      <c r="AW344" s="107">
        <v>7.4074</v>
      </c>
      <c r="AX344" s="107">
        <v>7.6643999999999997</v>
      </c>
      <c r="AY344" s="107">
        <v>7.9250999999999996</v>
      </c>
    </row>
    <row r="345" spans="1:51" x14ac:dyDescent="0.15">
      <c r="A345" s="107">
        <v>35</v>
      </c>
      <c r="D345" s="107">
        <v>6.88E-2</v>
      </c>
      <c r="E345" s="107">
        <v>0.11360000000000001</v>
      </c>
      <c r="F345" s="107">
        <v>0.16750000000000001</v>
      </c>
      <c r="G345" s="107">
        <v>0.22989999999999999</v>
      </c>
      <c r="H345" s="107">
        <v>0.30009999999999998</v>
      </c>
      <c r="I345" s="107">
        <v>0.37780000000000002</v>
      </c>
      <c r="J345" s="107">
        <v>0.46250000000000002</v>
      </c>
      <c r="K345" s="107">
        <v>0.55410000000000004</v>
      </c>
      <c r="L345" s="107">
        <v>0.6522</v>
      </c>
      <c r="M345" s="107">
        <v>0.75649999999999995</v>
      </c>
      <c r="N345" s="107">
        <v>0.86680000000000001</v>
      </c>
      <c r="O345" s="107">
        <v>0.98299999999999998</v>
      </c>
      <c r="P345" s="107">
        <v>1.1048</v>
      </c>
      <c r="Q345" s="107">
        <v>1.2321</v>
      </c>
      <c r="R345" s="107">
        <v>1.3647</v>
      </c>
      <c r="S345" s="107">
        <v>1.5025999999999999</v>
      </c>
      <c r="T345" s="107">
        <v>1.6454</v>
      </c>
      <c r="U345" s="107">
        <v>1.7931999999999999</v>
      </c>
      <c r="V345" s="107">
        <v>1.9458</v>
      </c>
      <c r="W345" s="107">
        <v>2.1032000000000002</v>
      </c>
      <c r="X345" s="107">
        <v>2.2650999999999999</v>
      </c>
      <c r="Y345" s="107">
        <v>2.4316</v>
      </c>
      <c r="Z345" s="107">
        <v>2.6025999999999998</v>
      </c>
      <c r="AA345" s="107">
        <v>2.778</v>
      </c>
      <c r="AB345" s="107">
        <v>2.9577</v>
      </c>
      <c r="AC345" s="107">
        <v>3.1415999999999999</v>
      </c>
      <c r="AD345" s="107">
        <v>3.3298000000000001</v>
      </c>
      <c r="AE345" s="107">
        <v>3.5219999999999998</v>
      </c>
      <c r="AF345" s="107">
        <v>3.7183999999999999</v>
      </c>
      <c r="AG345" s="107">
        <v>3.9188999999999998</v>
      </c>
      <c r="AH345" s="107">
        <v>4.1233000000000004</v>
      </c>
      <c r="AI345" s="107">
        <v>4.3316999999999997</v>
      </c>
      <c r="AJ345" s="107">
        <v>4.5441000000000003</v>
      </c>
      <c r="AK345" s="107">
        <v>4.7603</v>
      </c>
      <c r="AL345" s="107">
        <v>4.9804000000000004</v>
      </c>
      <c r="AM345" s="107">
        <v>5.2043999999999997</v>
      </c>
      <c r="AN345" s="107">
        <v>5.4321999999999999</v>
      </c>
      <c r="AO345" s="107">
        <v>5.6638000000000002</v>
      </c>
      <c r="AP345" s="107">
        <v>5.8992000000000004</v>
      </c>
      <c r="AQ345" s="107">
        <v>6.1383999999999999</v>
      </c>
      <c r="AR345" s="107">
        <v>6.3813000000000004</v>
      </c>
      <c r="AS345" s="107">
        <v>6.6279000000000003</v>
      </c>
      <c r="AT345" s="107">
        <v>6.8784000000000001</v>
      </c>
      <c r="AU345" s="107">
        <v>7.1325000000000003</v>
      </c>
      <c r="AV345" s="107">
        <v>7.3903999999999996</v>
      </c>
      <c r="AW345" s="107">
        <v>7.6519000000000004</v>
      </c>
      <c r="AX345" s="107">
        <v>7.9173</v>
      </c>
      <c r="AY345" s="107">
        <v>8.1862999999999992</v>
      </c>
    </row>
  </sheetData>
  <mergeCells count="1">
    <mergeCell ref="J1:L1"/>
  </mergeCells>
  <phoneticPr fontId="3" type="noConversion"/>
  <printOptions horizontalCentered="1" headings="1"/>
  <pageMargins left="0.19685039370078741" right="0.19685039370078741" top="0.98425196850393704" bottom="0.98425196850393704" header="0.51181102362204722" footer="0.51181102362204722"/>
  <pageSetup paperSize="12" scale="84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0"/>
  <sheetViews>
    <sheetView topLeftCell="A7" zoomScaleNormal="100" workbookViewId="0">
      <selection activeCell="N48" sqref="N48"/>
    </sheetView>
  </sheetViews>
  <sheetFormatPr defaultColWidth="11.5546875" defaultRowHeight="13.5" x14ac:dyDescent="0.15"/>
  <cols>
    <col min="1" max="1" width="3" style="56" customWidth="1"/>
    <col min="2" max="2" width="9.88671875" style="56" customWidth="1"/>
    <col min="3" max="3" width="6.77734375" style="56" customWidth="1"/>
    <col min="4" max="4" width="7.21875" style="56" customWidth="1"/>
    <col min="5" max="5" width="8" style="59" customWidth="1"/>
    <col min="6" max="8" width="7.88671875" style="59" customWidth="1"/>
    <col min="9" max="9" width="7.88671875" style="59" hidden="1" customWidth="1"/>
    <col min="10" max="12" width="7.88671875" style="59" customWidth="1"/>
    <col min="13" max="13" width="7.88671875" style="59" hidden="1" customWidth="1"/>
    <col min="14" max="14" width="7.88671875" style="59" customWidth="1"/>
    <col min="15" max="15" width="8.88671875" style="56" customWidth="1"/>
    <col min="16" max="16" width="13.6640625" style="56" customWidth="1"/>
    <col min="17" max="20" width="11.88671875" style="56" bestFit="1" customWidth="1"/>
    <col min="21" max="16384" width="11.5546875" style="56"/>
  </cols>
  <sheetData>
    <row r="1" spans="1:20" x14ac:dyDescent="0.15">
      <c r="A1" s="75"/>
      <c r="B1" s="75"/>
      <c r="C1" s="75"/>
      <c r="D1" s="75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0" ht="22.5" customHeight="1" x14ac:dyDescent="0.15">
      <c r="A2" s="345" t="s">
        <v>10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20" ht="22.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20" ht="27.75" customHeight="1" x14ac:dyDescent="0.15">
      <c r="A4" s="72" t="s">
        <v>14</v>
      </c>
      <c r="B4" s="57"/>
      <c r="C4" s="57"/>
      <c r="D4" s="57"/>
      <c r="E4" s="57"/>
      <c r="F4" s="57"/>
      <c r="G4" s="57"/>
      <c r="H4" s="57"/>
      <c r="I4" s="196"/>
      <c r="J4" s="57"/>
      <c r="K4" s="57"/>
      <c r="L4" s="57"/>
      <c r="M4" s="196"/>
      <c r="N4" s="57"/>
    </row>
    <row r="5" spans="1:20" ht="27.75" customHeight="1" x14ac:dyDescent="0.15">
      <c r="A5" s="74" t="s">
        <v>7</v>
      </c>
      <c r="B5" s="97"/>
      <c r="C5" s="97"/>
      <c r="D5" s="340"/>
      <c r="E5" s="340"/>
      <c r="F5" s="340"/>
      <c r="G5" s="340"/>
      <c r="H5" s="99"/>
      <c r="I5" s="99"/>
      <c r="J5" s="60" t="s">
        <v>90</v>
      </c>
      <c r="K5" s="61"/>
      <c r="L5" s="101"/>
      <c r="M5" s="101"/>
      <c r="N5" s="102" t="s">
        <v>0</v>
      </c>
    </row>
    <row r="6" spans="1:20" ht="8.25" customHeight="1" x14ac:dyDescent="0.15">
      <c r="B6" s="67"/>
      <c r="H6" s="73"/>
      <c r="L6" s="128"/>
    </row>
    <row r="7" spans="1:20" ht="27.75" customHeight="1" x14ac:dyDescent="0.15">
      <c r="A7" s="74" t="s">
        <v>8</v>
      </c>
      <c r="B7" s="97"/>
      <c r="C7" s="97"/>
      <c r="D7" s="340"/>
      <c r="E7" s="340"/>
      <c r="F7" s="340"/>
      <c r="G7" s="340"/>
      <c r="H7" s="99"/>
      <c r="I7" s="99"/>
      <c r="J7" s="60" t="s">
        <v>84</v>
      </c>
      <c r="K7" s="61"/>
      <c r="L7" s="130"/>
      <c r="M7" s="130"/>
      <c r="N7" s="102" t="s">
        <v>12</v>
      </c>
    </row>
    <row r="8" spans="1:20" ht="9.75" customHeight="1" x14ac:dyDescent="0.15">
      <c r="B8" s="67"/>
      <c r="H8" s="73"/>
      <c r="L8" s="128"/>
    </row>
    <row r="9" spans="1:20" ht="27.75" customHeight="1" x14ac:dyDescent="0.15">
      <c r="A9" s="74" t="s">
        <v>13</v>
      </c>
      <c r="B9" s="97"/>
      <c r="C9" s="97"/>
      <c r="D9" s="348" t="str">
        <f>'(집계)'!$B$7&amp;" "&amp;'(집계)'!$C$7&amp;" "&amp;'(집계)'!$D$7&amp;" "&amp;'(집계)'!$E$7&amp;" "&amp;'(집계)'!$F7</f>
        <v xml:space="preserve">    </v>
      </c>
      <c r="E9" s="348"/>
      <c r="F9" s="348"/>
      <c r="G9" s="348"/>
      <c r="H9" s="100"/>
      <c r="I9" s="100"/>
      <c r="J9" s="60" t="s">
        <v>85</v>
      </c>
      <c r="K9" s="61"/>
      <c r="L9" s="198"/>
      <c r="M9" s="129"/>
      <c r="N9" s="103" t="s">
        <v>0</v>
      </c>
      <c r="O9" s="98"/>
      <c r="P9" s="98"/>
      <c r="Q9" s="98"/>
      <c r="R9" s="98"/>
      <c r="S9" s="98"/>
      <c r="T9" s="75"/>
    </row>
    <row r="10" spans="1:20" s="59" customFormat="1" ht="17.25" customHeight="1" x14ac:dyDescent="0.15">
      <c r="A10" s="58"/>
      <c r="B10" s="58"/>
      <c r="C10" s="58"/>
      <c r="D10" s="7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96"/>
      <c r="P10" s="96"/>
      <c r="Q10" s="96"/>
      <c r="R10" s="96"/>
      <c r="S10" s="96"/>
      <c r="T10" s="73"/>
    </row>
    <row r="11" spans="1:20" s="59" customFormat="1" ht="17.25" customHeight="1" x14ac:dyDescent="0.15">
      <c r="A11" s="72" t="s">
        <v>16</v>
      </c>
      <c r="B11" s="58"/>
      <c r="C11" s="58"/>
      <c r="D11" s="7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96"/>
      <c r="P11" s="96"/>
      <c r="Q11" s="96"/>
      <c r="R11" s="96"/>
      <c r="S11" s="96"/>
      <c r="T11" s="73"/>
    </row>
    <row r="12" spans="1:20" s="59" customFormat="1" ht="17.25" customHeight="1" x14ac:dyDescent="0.15">
      <c r="A12" s="72"/>
      <c r="B12" s="58"/>
      <c r="C12" s="58"/>
      <c r="D12" s="73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20" s="59" customFormat="1" ht="17.25" customHeight="1" x14ac:dyDescent="0.15">
      <c r="A13" s="74"/>
      <c r="B13" s="60" t="s">
        <v>21</v>
      </c>
      <c r="C13" s="61"/>
      <c r="D13" s="73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20" s="63" customFormat="1" ht="22.5" customHeight="1" x14ac:dyDescent="0.15">
      <c r="A14" s="62"/>
      <c r="B14" s="342" t="s">
        <v>17</v>
      </c>
      <c r="C14" s="346" t="s">
        <v>18</v>
      </c>
      <c r="D14" s="343" t="s">
        <v>28</v>
      </c>
      <c r="E14" s="346" t="s">
        <v>34</v>
      </c>
      <c r="F14" s="347" t="s">
        <v>86</v>
      </c>
      <c r="G14" s="347"/>
      <c r="H14" s="347"/>
      <c r="I14" s="347"/>
      <c r="J14" s="347"/>
      <c r="K14" s="347"/>
      <c r="L14" s="347"/>
      <c r="M14" s="347"/>
      <c r="N14" s="347"/>
      <c r="P14" s="197"/>
    </row>
    <row r="15" spans="1:20" s="63" customFormat="1" ht="22.5" customHeight="1" x14ac:dyDescent="0.15">
      <c r="A15" s="62"/>
      <c r="B15" s="344"/>
      <c r="C15" s="341"/>
      <c r="D15" s="344"/>
      <c r="E15" s="346"/>
      <c r="F15" s="347" t="s">
        <v>3</v>
      </c>
      <c r="G15" s="341" t="s">
        <v>4</v>
      </c>
      <c r="H15" s="341"/>
      <c r="I15" s="341"/>
      <c r="J15" s="341"/>
      <c r="K15" s="341" t="s">
        <v>72</v>
      </c>
      <c r="L15" s="341"/>
      <c r="M15" s="341"/>
      <c r="N15" s="341"/>
    </row>
    <row r="16" spans="1:20" s="63" customFormat="1" ht="34.5" customHeight="1" x14ac:dyDescent="0.15">
      <c r="A16" s="62"/>
      <c r="B16" s="344"/>
      <c r="C16" s="342"/>
      <c r="D16" s="344"/>
      <c r="E16" s="343"/>
      <c r="F16" s="352"/>
      <c r="G16" s="64" t="s">
        <v>5</v>
      </c>
      <c r="H16" s="65" t="s">
        <v>80</v>
      </c>
      <c r="I16" s="65"/>
      <c r="J16" s="65" t="s">
        <v>35</v>
      </c>
      <c r="K16" s="64" t="s">
        <v>5</v>
      </c>
      <c r="L16" s="65" t="s">
        <v>82</v>
      </c>
      <c r="M16" s="65"/>
      <c r="N16" s="65" t="s">
        <v>35</v>
      </c>
    </row>
    <row r="17" spans="1:16" s="54" customFormat="1" ht="22.5" customHeight="1" thickBot="1" x14ac:dyDescent="0.2">
      <c r="A17" s="55"/>
      <c r="B17" s="171" t="s">
        <v>15</v>
      </c>
      <c r="C17" s="172">
        <f t="shared" ref="C17:C22" si="0">IF(ISERROR(K17/F17),0,(K17/F17))</f>
        <v>0</v>
      </c>
      <c r="D17" s="173">
        <f>'(집계)'!CP11</f>
        <v>0</v>
      </c>
      <c r="E17" s="174">
        <f>SUM(E18:E27)</f>
        <v>0</v>
      </c>
      <c r="F17" s="175">
        <f>SUM(F18:F27)</f>
        <v>0</v>
      </c>
      <c r="G17" s="175">
        <f>SUM(G18:G27)</f>
        <v>0</v>
      </c>
      <c r="H17" s="175">
        <f>SUM(H18:H27)</f>
        <v>0</v>
      </c>
      <c r="I17" s="175"/>
      <c r="J17" s="173">
        <f>'(집계)'!DA11</f>
        <v>0</v>
      </c>
      <c r="K17" s="175">
        <f>SUM(K18:K27)</f>
        <v>0</v>
      </c>
      <c r="L17" s="175">
        <f>SUM(L18:L27)</f>
        <v>0</v>
      </c>
      <c r="M17" s="175"/>
      <c r="N17" s="173">
        <f>'(집계)'!DL11</f>
        <v>0</v>
      </c>
    </row>
    <row r="18" spans="1:16" s="54" customFormat="1" ht="22.5" customHeight="1" thickTop="1" x14ac:dyDescent="0.15">
      <c r="A18" s="55"/>
      <c r="B18" s="117">
        <f>'(집계)'!$B$7</f>
        <v>0</v>
      </c>
      <c r="C18" s="77">
        <f t="shared" si="0"/>
        <v>0</v>
      </c>
      <c r="D18" s="78">
        <f>'(집계)'!CQ11</f>
        <v>0</v>
      </c>
      <c r="E18" s="77">
        <f t="shared" ref="E18:E27" si="1">IF(ISERROR(F18/$F$17),0,(F18/$F$17))</f>
        <v>0</v>
      </c>
      <c r="F18" s="79">
        <f t="shared" ref="F18:F27" si="2">SUM(G18,K18)</f>
        <v>0</v>
      </c>
      <c r="G18" s="79">
        <f t="shared" ref="G18:G27" si="3">SUM(H18,I18)</f>
        <v>0</v>
      </c>
      <c r="H18" s="80">
        <f>'(집계)'!AU10</f>
        <v>0</v>
      </c>
      <c r="I18" s="81"/>
      <c r="J18" s="78">
        <f>'(집계)'!DB11</f>
        <v>0</v>
      </c>
      <c r="K18" s="79">
        <f t="shared" ref="K18:K27" si="4">SUM(L18,M18)</f>
        <v>0</v>
      </c>
      <c r="L18" s="81">
        <f>'(집계)'!BF10</f>
        <v>0</v>
      </c>
      <c r="M18" s="81"/>
      <c r="N18" s="78">
        <f>'(집계)'!DM11</f>
        <v>0</v>
      </c>
    </row>
    <row r="19" spans="1:16" s="54" customFormat="1" ht="22.5" customHeight="1" x14ac:dyDescent="0.15">
      <c r="A19" s="55"/>
      <c r="B19" s="118">
        <f>'(집계)'!$C$7</f>
        <v>0</v>
      </c>
      <c r="C19" s="82">
        <f t="shared" si="0"/>
        <v>0</v>
      </c>
      <c r="D19" s="83">
        <f>'(집계)'!CR11</f>
        <v>0</v>
      </c>
      <c r="E19" s="82">
        <f t="shared" si="1"/>
        <v>0</v>
      </c>
      <c r="F19" s="84">
        <f t="shared" si="2"/>
        <v>0</v>
      </c>
      <c r="G19" s="84">
        <f t="shared" si="3"/>
        <v>0</v>
      </c>
      <c r="H19" s="85">
        <f>'(집계)'!AV10</f>
        <v>0</v>
      </c>
      <c r="I19" s="86"/>
      <c r="J19" s="83">
        <f>'(집계)'!DC11</f>
        <v>0</v>
      </c>
      <c r="K19" s="84">
        <f t="shared" si="4"/>
        <v>0</v>
      </c>
      <c r="L19" s="86">
        <f>'(집계)'!BG10</f>
        <v>0</v>
      </c>
      <c r="M19" s="86"/>
      <c r="N19" s="83">
        <f>'(집계)'!DN11</f>
        <v>0</v>
      </c>
    </row>
    <row r="20" spans="1:16" s="54" customFormat="1" ht="22.5" customHeight="1" x14ac:dyDescent="0.15">
      <c r="A20" s="55"/>
      <c r="B20" s="118">
        <f>'(집계)'!$D$7</f>
        <v>0</v>
      </c>
      <c r="C20" s="82">
        <f t="shared" si="0"/>
        <v>0</v>
      </c>
      <c r="D20" s="83">
        <f>'(집계)'!CS11</f>
        <v>0</v>
      </c>
      <c r="E20" s="82">
        <f t="shared" si="1"/>
        <v>0</v>
      </c>
      <c r="F20" s="84">
        <f t="shared" si="2"/>
        <v>0</v>
      </c>
      <c r="G20" s="84">
        <f t="shared" si="3"/>
        <v>0</v>
      </c>
      <c r="H20" s="85">
        <f>'(집계)'!AW10</f>
        <v>0</v>
      </c>
      <c r="I20" s="86"/>
      <c r="J20" s="83">
        <f>'(집계)'!DD11</f>
        <v>0</v>
      </c>
      <c r="K20" s="84">
        <f t="shared" si="4"/>
        <v>0</v>
      </c>
      <c r="L20" s="86">
        <f>'(집계)'!BH10</f>
        <v>0</v>
      </c>
      <c r="M20" s="86"/>
      <c r="N20" s="83">
        <f>'(집계)'!DO11</f>
        <v>0</v>
      </c>
    </row>
    <row r="21" spans="1:16" s="54" customFormat="1" ht="22.5" customHeight="1" x14ac:dyDescent="0.15">
      <c r="A21" s="55"/>
      <c r="B21" s="118">
        <f>'(집계)'!$E$7</f>
        <v>0</v>
      </c>
      <c r="C21" s="82">
        <f t="shared" si="0"/>
        <v>0</v>
      </c>
      <c r="D21" s="83">
        <f>'(집계)'!CT11</f>
        <v>0</v>
      </c>
      <c r="E21" s="82">
        <f t="shared" si="1"/>
        <v>0</v>
      </c>
      <c r="F21" s="84">
        <f t="shared" si="2"/>
        <v>0</v>
      </c>
      <c r="G21" s="84">
        <f t="shared" si="3"/>
        <v>0</v>
      </c>
      <c r="H21" s="85">
        <f>'(집계)'!AX10</f>
        <v>0</v>
      </c>
      <c r="I21" s="86"/>
      <c r="J21" s="83">
        <f>'(집계)'!DE11</f>
        <v>0</v>
      </c>
      <c r="K21" s="84">
        <f t="shared" si="4"/>
        <v>0</v>
      </c>
      <c r="L21" s="86">
        <f>'(집계)'!BI10</f>
        <v>0</v>
      </c>
      <c r="M21" s="86"/>
      <c r="N21" s="83">
        <f>'(집계)'!DP11</f>
        <v>0</v>
      </c>
    </row>
    <row r="22" spans="1:16" s="54" customFormat="1" ht="22.5" customHeight="1" x14ac:dyDescent="0.15">
      <c r="A22" s="55"/>
      <c r="B22" s="118">
        <f>'(집계)'!$F$7</f>
        <v>0</v>
      </c>
      <c r="C22" s="82">
        <f t="shared" si="0"/>
        <v>0</v>
      </c>
      <c r="D22" s="83">
        <f>'(집계)'!CU11</f>
        <v>0</v>
      </c>
      <c r="E22" s="82">
        <f t="shared" si="1"/>
        <v>0</v>
      </c>
      <c r="F22" s="84">
        <f t="shared" si="2"/>
        <v>0</v>
      </c>
      <c r="G22" s="84">
        <f t="shared" si="3"/>
        <v>0</v>
      </c>
      <c r="H22" s="85">
        <f>'(집계)'!AY10</f>
        <v>0</v>
      </c>
      <c r="I22" s="86"/>
      <c r="J22" s="83">
        <f>'(집계)'!DF11</f>
        <v>0</v>
      </c>
      <c r="K22" s="84">
        <f t="shared" si="4"/>
        <v>0</v>
      </c>
      <c r="L22" s="86">
        <f>'(집계)'!BJ10</f>
        <v>0</v>
      </c>
      <c r="M22" s="86"/>
      <c r="N22" s="83">
        <f>'(집계)'!DQ11</f>
        <v>0</v>
      </c>
    </row>
    <row r="23" spans="1:16" s="54" customFormat="1" ht="22.5" customHeight="1" x14ac:dyDescent="0.15">
      <c r="A23" s="55"/>
      <c r="B23" s="118">
        <f>'(집계)'!$G$7</f>
        <v>0</v>
      </c>
      <c r="C23" s="82">
        <f>IF(ISERROR(K23/F23),0,(K23/F23))</f>
        <v>0</v>
      </c>
      <c r="D23" s="83">
        <f>'(집계)'!CV11</f>
        <v>0</v>
      </c>
      <c r="E23" s="82">
        <f t="shared" si="1"/>
        <v>0</v>
      </c>
      <c r="F23" s="84">
        <f t="shared" si="2"/>
        <v>0</v>
      </c>
      <c r="G23" s="84">
        <f t="shared" si="3"/>
        <v>0</v>
      </c>
      <c r="H23" s="85">
        <f>'(집계)'!AZ10</f>
        <v>0</v>
      </c>
      <c r="I23" s="86"/>
      <c r="J23" s="83">
        <f>'(집계)'!DG11</f>
        <v>0</v>
      </c>
      <c r="K23" s="84">
        <f t="shared" si="4"/>
        <v>0</v>
      </c>
      <c r="L23" s="86">
        <f>'(집계)'!BK10</f>
        <v>0</v>
      </c>
      <c r="M23" s="86"/>
      <c r="N23" s="83">
        <f>'(집계)'!DR11</f>
        <v>0</v>
      </c>
    </row>
    <row r="24" spans="1:16" s="54" customFormat="1" ht="22.5" customHeight="1" x14ac:dyDescent="0.15">
      <c r="A24" s="55"/>
      <c r="B24" s="118">
        <f>'(집계)'!$H$7</f>
        <v>0</v>
      </c>
      <c r="C24" s="82">
        <f>IF(ISERROR(K24/F24),0,(K24/F24))</f>
        <v>0</v>
      </c>
      <c r="D24" s="83">
        <f>'(집계)'!CW11</f>
        <v>0</v>
      </c>
      <c r="E24" s="82">
        <f t="shared" si="1"/>
        <v>0</v>
      </c>
      <c r="F24" s="84">
        <f t="shared" si="2"/>
        <v>0</v>
      </c>
      <c r="G24" s="84">
        <f t="shared" si="3"/>
        <v>0</v>
      </c>
      <c r="H24" s="85">
        <f>'(집계)'!BA10</f>
        <v>0</v>
      </c>
      <c r="I24" s="86"/>
      <c r="J24" s="83">
        <f>'(집계)'!DH11</f>
        <v>0</v>
      </c>
      <c r="K24" s="84">
        <f t="shared" si="4"/>
        <v>0</v>
      </c>
      <c r="L24" s="86">
        <f>'(집계)'!BL10</f>
        <v>0</v>
      </c>
      <c r="M24" s="86"/>
      <c r="N24" s="83">
        <f>'(집계)'!DS11</f>
        <v>0</v>
      </c>
    </row>
    <row r="25" spans="1:16" s="54" customFormat="1" ht="22.5" customHeight="1" x14ac:dyDescent="0.15">
      <c r="A25" s="55"/>
      <c r="B25" s="118">
        <f>'(집계)'!$I$7</f>
        <v>0</v>
      </c>
      <c r="C25" s="82">
        <f>IF(ISERROR(K25/F25),0,(K25/F25))</f>
        <v>0</v>
      </c>
      <c r="D25" s="83">
        <f>'(집계)'!CX11</f>
        <v>0</v>
      </c>
      <c r="E25" s="82">
        <f t="shared" si="1"/>
        <v>0</v>
      </c>
      <c r="F25" s="84">
        <f t="shared" si="2"/>
        <v>0</v>
      </c>
      <c r="G25" s="84">
        <f t="shared" si="3"/>
        <v>0</v>
      </c>
      <c r="H25" s="85">
        <f>'(집계)'!BB10</f>
        <v>0</v>
      </c>
      <c r="I25" s="86"/>
      <c r="J25" s="83">
        <f>'(집계)'!DI11</f>
        <v>0</v>
      </c>
      <c r="K25" s="84">
        <f t="shared" si="4"/>
        <v>0</v>
      </c>
      <c r="L25" s="86">
        <f>'(집계)'!BM10</f>
        <v>0</v>
      </c>
      <c r="M25" s="86"/>
      <c r="N25" s="83">
        <f>'(집계)'!DT11</f>
        <v>0</v>
      </c>
    </row>
    <row r="26" spans="1:16" s="54" customFormat="1" ht="22.5" customHeight="1" x14ac:dyDescent="0.15">
      <c r="A26" s="55"/>
      <c r="B26" s="118">
        <f>'(집계)'!$J$7</f>
        <v>0</v>
      </c>
      <c r="C26" s="82">
        <f>IF(ISERROR(K26/F26),0,(K26/F26))</f>
        <v>0</v>
      </c>
      <c r="D26" s="83">
        <f>'(집계)'!CY11</f>
        <v>0</v>
      </c>
      <c r="E26" s="82">
        <f t="shared" si="1"/>
        <v>0</v>
      </c>
      <c r="F26" s="84">
        <f t="shared" si="2"/>
        <v>0</v>
      </c>
      <c r="G26" s="84">
        <f t="shared" si="3"/>
        <v>0</v>
      </c>
      <c r="H26" s="85">
        <f>'(집계)'!BC10</f>
        <v>0</v>
      </c>
      <c r="I26" s="86"/>
      <c r="J26" s="83">
        <f>'(집계)'!DJ11</f>
        <v>0</v>
      </c>
      <c r="K26" s="84">
        <f t="shared" si="4"/>
        <v>0</v>
      </c>
      <c r="L26" s="86">
        <f>'(집계)'!BN10</f>
        <v>0</v>
      </c>
      <c r="M26" s="86"/>
      <c r="N26" s="83">
        <f>'(집계)'!DU11</f>
        <v>0</v>
      </c>
    </row>
    <row r="27" spans="1:16" s="54" customFormat="1" ht="22.5" customHeight="1" x14ac:dyDescent="0.15">
      <c r="A27" s="55"/>
      <c r="B27" s="118">
        <f>'(집계)'!$K$7</f>
        <v>0</v>
      </c>
      <c r="C27" s="82">
        <f>IF(ISERROR(K27/F27),0,(K27/F27))</f>
        <v>0</v>
      </c>
      <c r="D27" s="83">
        <f>'(집계)'!CZ11</f>
        <v>0</v>
      </c>
      <c r="E27" s="82">
        <f t="shared" si="1"/>
        <v>0</v>
      </c>
      <c r="F27" s="84">
        <f t="shared" si="2"/>
        <v>0</v>
      </c>
      <c r="G27" s="84">
        <f t="shared" si="3"/>
        <v>0</v>
      </c>
      <c r="H27" s="85">
        <f>'(집계)'!BD10</f>
        <v>0</v>
      </c>
      <c r="I27" s="86"/>
      <c r="J27" s="83">
        <f>'(집계)'!DK11</f>
        <v>0</v>
      </c>
      <c r="K27" s="84">
        <f t="shared" si="4"/>
        <v>0</v>
      </c>
      <c r="L27" s="86">
        <f>'(집계)'!BO10</f>
        <v>0</v>
      </c>
      <c r="M27" s="86"/>
      <c r="N27" s="83">
        <f>'(집계)'!DV11</f>
        <v>0</v>
      </c>
    </row>
    <row r="28" spans="1:16" s="59" customFormat="1" ht="17.25" customHeight="1" x14ac:dyDescent="0.15">
      <c r="A28" s="61"/>
      <c r="B28" s="62"/>
      <c r="C28" s="7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P28" s="54"/>
    </row>
    <row r="29" spans="1:16" s="59" customFormat="1" ht="17.25" customHeight="1" x14ac:dyDescent="0.15">
      <c r="A29" s="61"/>
      <c r="B29" s="60" t="s">
        <v>22</v>
      </c>
      <c r="C29" s="7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P29" s="54"/>
    </row>
    <row r="30" spans="1:16" s="63" customFormat="1" ht="24" customHeight="1" x14ac:dyDescent="0.15">
      <c r="A30" s="62"/>
      <c r="B30" s="342" t="s">
        <v>17</v>
      </c>
      <c r="C30" s="346" t="s">
        <v>19</v>
      </c>
      <c r="D30" s="343" t="s">
        <v>78</v>
      </c>
      <c r="E30" s="346" t="s">
        <v>24</v>
      </c>
      <c r="F30" s="347" t="s">
        <v>91</v>
      </c>
      <c r="G30" s="347"/>
      <c r="H30" s="347"/>
      <c r="I30" s="347"/>
      <c r="J30" s="347"/>
      <c r="K30" s="347"/>
      <c r="L30" s="347"/>
      <c r="M30" s="347"/>
      <c r="N30" s="347"/>
      <c r="P30" s="54"/>
    </row>
    <row r="31" spans="1:16" s="63" customFormat="1" ht="23.25" customHeight="1" x14ac:dyDescent="0.15">
      <c r="A31" s="62"/>
      <c r="B31" s="344"/>
      <c r="C31" s="341"/>
      <c r="D31" s="344"/>
      <c r="E31" s="346"/>
      <c r="F31" s="341" t="s">
        <v>3</v>
      </c>
      <c r="G31" s="341" t="str">
        <f>G15</f>
        <v>존치목</v>
      </c>
      <c r="H31" s="341"/>
      <c r="I31" s="341"/>
      <c r="J31" s="341"/>
      <c r="K31" s="341" t="str">
        <f>K15</f>
        <v>벌채대상목</v>
      </c>
      <c r="L31" s="341"/>
      <c r="M31" s="341"/>
      <c r="N31" s="341"/>
      <c r="P31" s="54"/>
    </row>
    <row r="32" spans="1:16" s="63" customFormat="1" ht="39.75" customHeight="1" x14ac:dyDescent="0.15">
      <c r="A32" s="62"/>
      <c r="B32" s="344"/>
      <c r="C32" s="342"/>
      <c r="D32" s="344"/>
      <c r="E32" s="343"/>
      <c r="F32" s="342"/>
      <c r="G32" s="66" t="s">
        <v>5</v>
      </c>
      <c r="H32" s="65" t="s">
        <v>81</v>
      </c>
      <c r="I32" s="65"/>
      <c r="J32" s="65" t="s">
        <v>20</v>
      </c>
      <c r="K32" s="66" t="s">
        <v>5</v>
      </c>
      <c r="L32" s="65" t="s">
        <v>83</v>
      </c>
      <c r="M32" s="65"/>
      <c r="N32" s="65" t="s">
        <v>20</v>
      </c>
      <c r="P32" s="54"/>
    </row>
    <row r="33" spans="1:20" s="68" customFormat="1" ht="22.5" customHeight="1" thickBot="1" x14ac:dyDescent="0.2">
      <c r="A33" s="69"/>
      <c r="B33" s="176" t="s">
        <v>15</v>
      </c>
      <c r="C33" s="177">
        <f t="shared" ref="C33:C38" si="5">IF(ISERROR(K33/F33),0,(K33/F33))</f>
        <v>0</v>
      </c>
      <c r="D33" s="131">
        <f t="shared" ref="D33:D43" si="6">IF(ISERROR(F33/F17),0,(F33/F17))</f>
        <v>0</v>
      </c>
      <c r="E33" s="174">
        <f>SUM(E34:E43)</f>
        <v>0</v>
      </c>
      <c r="F33" s="120">
        <f>SUM(F34:F43)</f>
        <v>0</v>
      </c>
      <c r="G33" s="120">
        <f>SUM(G34:G43)</f>
        <v>0</v>
      </c>
      <c r="H33" s="120">
        <f>SUM(H34:H43)</f>
        <v>0</v>
      </c>
      <c r="I33" s="120"/>
      <c r="J33" s="178">
        <f t="shared" ref="J33:J43" si="7">IF(ISERROR(G33/G17),0,(G33/G17))</f>
        <v>0</v>
      </c>
      <c r="K33" s="120">
        <f>SUM(K34:K43)</f>
        <v>0</v>
      </c>
      <c r="L33" s="120">
        <f>SUM(L34:L43)</f>
        <v>0</v>
      </c>
      <c r="M33" s="120"/>
      <c r="N33" s="179">
        <f t="shared" ref="N33:N43" si="8">IF(ISERROR(K33/K17),0,(K33/K17))</f>
        <v>0</v>
      </c>
      <c r="P33" s="54"/>
      <c r="Q33" s="54"/>
      <c r="R33" s="54"/>
      <c r="S33" s="54"/>
      <c r="T33" s="54"/>
    </row>
    <row r="34" spans="1:20" s="68" customFormat="1" ht="22.5" customHeight="1" thickTop="1" x14ac:dyDescent="0.15">
      <c r="A34" s="69"/>
      <c r="B34" s="115">
        <f t="shared" ref="B34:B43" si="9">B18</f>
        <v>0</v>
      </c>
      <c r="C34" s="87">
        <f t="shared" si="5"/>
        <v>0</v>
      </c>
      <c r="D34" s="88">
        <f t="shared" si="6"/>
        <v>0</v>
      </c>
      <c r="E34" s="89">
        <f t="shared" ref="E34:E43" si="10">IF(ISERROR(F34/$F$33),0,(F34/$F$33))</f>
        <v>0</v>
      </c>
      <c r="F34" s="95">
        <f t="shared" ref="F34:F43" si="11">SUM(G34,K34)</f>
        <v>0</v>
      </c>
      <c r="G34" s="95">
        <f t="shared" ref="G34:G43" si="12">SUM(H34,I34)</f>
        <v>0</v>
      </c>
      <c r="H34" s="216">
        <f>'(집계)'!BR10</f>
        <v>0</v>
      </c>
      <c r="I34" s="94"/>
      <c r="J34" s="126">
        <f t="shared" si="7"/>
        <v>0</v>
      </c>
      <c r="K34" s="95">
        <f t="shared" ref="K34:K43" si="13">SUM(L34,M34)</f>
        <v>0</v>
      </c>
      <c r="L34" s="216">
        <f>'(집계)'!CC10</f>
        <v>0</v>
      </c>
      <c r="M34" s="94"/>
      <c r="N34" s="127">
        <f t="shared" si="8"/>
        <v>0</v>
      </c>
      <c r="P34" s="54"/>
      <c r="Q34" s="54"/>
      <c r="R34" s="54"/>
      <c r="S34" s="54"/>
      <c r="T34" s="54"/>
    </row>
    <row r="35" spans="1:20" s="68" customFormat="1" ht="22.5" customHeight="1" x14ac:dyDescent="0.15">
      <c r="A35" s="69"/>
      <c r="B35" s="116">
        <f t="shared" si="9"/>
        <v>0</v>
      </c>
      <c r="C35" s="90">
        <f t="shared" si="5"/>
        <v>0</v>
      </c>
      <c r="D35" s="91">
        <f t="shared" si="6"/>
        <v>0</v>
      </c>
      <c r="E35" s="92">
        <f t="shared" si="10"/>
        <v>0</v>
      </c>
      <c r="F35" s="119">
        <f t="shared" si="11"/>
        <v>0</v>
      </c>
      <c r="G35" s="119">
        <f t="shared" si="12"/>
        <v>0</v>
      </c>
      <c r="H35" s="217">
        <f>'(집계)'!BS10</f>
        <v>0</v>
      </c>
      <c r="I35" s="93"/>
      <c r="J35" s="121">
        <f t="shared" si="7"/>
        <v>0</v>
      </c>
      <c r="K35" s="119">
        <f t="shared" si="13"/>
        <v>0</v>
      </c>
      <c r="L35" s="217">
        <f>'(집계)'!CD10</f>
        <v>0</v>
      </c>
      <c r="M35" s="93"/>
      <c r="N35" s="121">
        <f t="shared" si="8"/>
        <v>0</v>
      </c>
      <c r="P35" s="54"/>
      <c r="Q35" s="54"/>
      <c r="R35" s="54"/>
      <c r="S35" s="54"/>
      <c r="T35" s="54"/>
    </row>
    <row r="36" spans="1:20" s="68" customFormat="1" ht="22.5" customHeight="1" x14ac:dyDescent="0.15">
      <c r="A36" s="69"/>
      <c r="B36" s="116">
        <f t="shared" si="9"/>
        <v>0</v>
      </c>
      <c r="C36" s="90">
        <f t="shared" si="5"/>
        <v>0</v>
      </c>
      <c r="D36" s="91">
        <f t="shared" si="6"/>
        <v>0</v>
      </c>
      <c r="E36" s="92">
        <f t="shared" si="10"/>
        <v>0</v>
      </c>
      <c r="F36" s="119">
        <f t="shared" si="11"/>
        <v>0</v>
      </c>
      <c r="G36" s="119">
        <f t="shared" si="12"/>
        <v>0</v>
      </c>
      <c r="H36" s="217">
        <f>'(집계)'!BT10</f>
        <v>0</v>
      </c>
      <c r="I36" s="93"/>
      <c r="J36" s="121">
        <f t="shared" si="7"/>
        <v>0</v>
      </c>
      <c r="K36" s="119">
        <f t="shared" si="13"/>
        <v>0</v>
      </c>
      <c r="L36" s="217">
        <f>'(집계)'!CE10</f>
        <v>0</v>
      </c>
      <c r="M36" s="93"/>
      <c r="N36" s="121">
        <f t="shared" si="8"/>
        <v>0</v>
      </c>
      <c r="P36" s="54"/>
      <c r="Q36" s="54"/>
      <c r="R36" s="54"/>
      <c r="S36" s="54"/>
      <c r="T36" s="54"/>
    </row>
    <row r="37" spans="1:20" s="68" customFormat="1" ht="22.5" customHeight="1" x14ac:dyDescent="0.15">
      <c r="A37" s="69"/>
      <c r="B37" s="116">
        <f t="shared" si="9"/>
        <v>0</v>
      </c>
      <c r="C37" s="90">
        <f t="shared" si="5"/>
        <v>0</v>
      </c>
      <c r="D37" s="91">
        <f t="shared" si="6"/>
        <v>0</v>
      </c>
      <c r="E37" s="92">
        <f t="shared" si="10"/>
        <v>0</v>
      </c>
      <c r="F37" s="119">
        <f t="shared" si="11"/>
        <v>0</v>
      </c>
      <c r="G37" s="119">
        <f t="shared" si="12"/>
        <v>0</v>
      </c>
      <c r="H37" s="217">
        <f>'(집계)'!BU10</f>
        <v>0</v>
      </c>
      <c r="I37" s="93"/>
      <c r="J37" s="121">
        <f t="shared" si="7"/>
        <v>0</v>
      </c>
      <c r="K37" s="119">
        <f t="shared" si="13"/>
        <v>0</v>
      </c>
      <c r="L37" s="217">
        <f>'(집계)'!CF10</f>
        <v>0</v>
      </c>
      <c r="M37" s="93"/>
      <c r="N37" s="121">
        <f t="shared" si="8"/>
        <v>0</v>
      </c>
      <c r="P37" s="54"/>
      <c r="Q37" s="54"/>
      <c r="R37" s="54"/>
      <c r="S37" s="54"/>
      <c r="T37" s="54"/>
    </row>
    <row r="38" spans="1:20" s="68" customFormat="1" ht="22.5" customHeight="1" x14ac:dyDescent="0.15">
      <c r="A38" s="69"/>
      <c r="B38" s="116">
        <f t="shared" si="9"/>
        <v>0</v>
      </c>
      <c r="C38" s="90">
        <f t="shared" si="5"/>
        <v>0</v>
      </c>
      <c r="D38" s="91">
        <f t="shared" si="6"/>
        <v>0</v>
      </c>
      <c r="E38" s="92">
        <f t="shared" si="10"/>
        <v>0</v>
      </c>
      <c r="F38" s="119">
        <f t="shared" si="11"/>
        <v>0</v>
      </c>
      <c r="G38" s="119">
        <f t="shared" si="12"/>
        <v>0</v>
      </c>
      <c r="H38" s="217">
        <f>'(집계)'!BV10</f>
        <v>0</v>
      </c>
      <c r="I38" s="93"/>
      <c r="J38" s="121">
        <f t="shared" si="7"/>
        <v>0</v>
      </c>
      <c r="K38" s="119">
        <f t="shared" si="13"/>
        <v>0</v>
      </c>
      <c r="L38" s="217">
        <f>'(집계)'!CG10</f>
        <v>0</v>
      </c>
      <c r="M38" s="93"/>
      <c r="N38" s="121">
        <f t="shared" si="8"/>
        <v>0</v>
      </c>
      <c r="P38" s="54"/>
      <c r="Q38" s="54"/>
      <c r="R38" s="54"/>
      <c r="S38" s="54"/>
      <c r="T38" s="54"/>
    </row>
    <row r="39" spans="1:20" s="68" customFormat="1" ht="22.5" customHeight="1" x14ac:dyDescent="0.15">
      <c r="A39" s="69"/>
      <c r="B39" s="116">
        <f t="shared" si="9"/>
        <v>0</v>
      </c>
      <c r="C39" s="90">
        <f>IF(ISERROR(K39/F39),0,(K39/F39))</f>
        <v>0</v>
      </c>
      <c r="D39" s="91">
        <f t="shared" si="6"/>
        <v>0</v>
      </c>
      <c r="E39" s="92">
        <f t="shared" si="10"/>
        <v>0</v>
      </c>
      <c r="F39" s="119">
        <f t="shared" si="11"/>
        <v>0</v>
      </c>
      <c r="G39" s="119">
        <f t="shared" si="12"/>
        <v>0</v>
      </c>
      <c r="H39" s="217">
        <f>'(집계)'!BW10</f>
        <v>0</v>
      </c>
      <c r="I39" s="93"/>
      <c r="J39" s="121">
        <f t="shared" si="7"/>
        <v>0</v>
      </c>
      <c r="K39" s="119">
        <f t="shared" si="13"/>
        <v>0</v>
      </c>
      <c r="L39" s="217">
        <f>'(집계)'!CH10</f>
        <v>0</v>
      </c>
      <c r="M39" s="93"/>
      <c r="N39" s="121">
        <f t="shared" si="8"/>
        <v>0</v>
      </c>
      <c r="P39" s="54"/>
      <c r="Q39" s="54"/>
      <c r="R39" s="54"/>
      <c r="S39" s="54"/>
      <c r="T39" s="54"/>
    </row>
    <row r="40" spans="1:20" s="68" customFormat="1" ht="22.5" customHeight="1" x14ac:dyDescent="0.15">
      <c r="A40" s="69"/>
      <c r="B40" s="116">
        <f t="shared" si="9"/>
        <v>0</v>
      </c>
      <c r="C40" s="90">
        <f>IF(ISERROR(K40/F40),0,(K40/F40))</f>
        <v>0</v>
      </c>
      <c r="D40" s="91">
        <f t="shared" si="6"/>
        <v>0</v>
      </c>
      <c r="E40" s="92">
        <f t="shared" si="10"/>
        <v>0</v>
      </c>
      <c r="F40" s="119">
        <f t="shared" si="11"/>
        <v>0</v>
      </c>
      <c r="G40" s="119">
        <f t="shared" si="12"/>
        <v>0</v>
      </c>
      <c r="H40" s="217">
        <f>'(집계)'!BX10</f>
        <v>0</v>
      </c>
      <c r="I40" s="93"/>
      <c r="J40" s="121">
        <f t="shared" si="7"/>
        <v>0</v>
      </c>
      <c r="K40" s="119">
        <f t="shared" si="13"/>
        <v>0</v>
      </c>
      <c r="L40" s="217">
        <f>'(집계)'!CI10</f>
        <v>0</v>
      </c>
      <c r="M40" s="93"/>
      <c r="N40" s="121">
        <f t="shared" si="8"/>
        <v>0</v>
      </c>
      <c r="P40" s="54"/>
      <c r="Q40" s="54"/>
      <c r="R40" s="54"/>
      <c r="S40" s="54"/>
      <c r="T40" s="54"/>
    </row>
    <row r="41" spans="1:20" s="68" customFormat="1" ht="22.5" customHeight="1" x14ac:dyDescent="0.15">
      <c r="A41" s="69"/>
      <c r="B41" s="116">
        <f t="shared" si="9"/>
        <v>0</v>
      </c>
      <c r="C41" s="90">
        <f>IF(ISERROR(K41/F41),0,(K41/F41))</f>
        <v>0</v>
      </c>
      <c r="D41" s="91">
        <f t="shared" si="6"/>
        <v>0</v>
      </c>
      <c r="E41" s="92">
        <f t="shared" si="10"/>
        <v>0</v>
      </c>
      <c r="F41" s="119">
        <f t="shared" si="11"/>
        <v>0</v>
      </c>
      <c r="G41" s="119">
        <f t="shared" si="12"/>
        <v>0</v>
      </c>
      <c r="H41" s="217">
        <f>'(집계)'!BY10</f>
        <v>0</v>
      </c>
      <c r="I41" s="93"/>
      <c r="J41" s="121">
        <f t="shared" si="7"/>
        <v>0</v>
      </c>
      <c r="K41" s="119">
        <f t="shared" si="13"/>
        <v>0</v>
      </c>
      <c r="L41" s="217">
        <f>'(집계)'!CJ10</f>
        <v>0</v>
      </c>
      <c r="M41" s="93"/>
      <c r="N41" s="121">
        <f t="shared" si="8"/>
        <v>0</v>
      </c>
      <c r="P41" s="54"/>
      <c r="Q41" s="54"/>
      <c r="R41" s="54"/>
      <c r="S41" s="54"/>
      <c r="T41" s="54"/>
    </row>
    <row r="42" spans="1:20" s="68" customFormat="1" ht="22.5" customHeight="1" x14ac:dyDescent="0.15">
      <c r="A42" s="69"/>
      <c r="B42" s="116">
        <f t="shared" si="9"/>
        <v>0</v>
      </c>
      <c r="C42" s="90">
        <f>IF(ISERROR(K42/F42),0,(K42/F42))</f>
        <v>0</v>
      </c>
      <c r="D42" s="91">
        <f t="shared" si="6"/>
        <v>0</v>
      </c>
      <c r="E42" s="92">
        <f t="shared" si="10"/>
        <v>0</v>
      </c>
      <c r="F42" s="119">
        <f t="shared" si="11"/>
        <v>0</v>
      </c>
      <c r="G42" s="119">
        <f t="shared" si="12"/>
        <v>0</v>
      </c>
      <c r="H42" s="217">
        <f>'(집계)'!BZ10</f>
        <v>0</v>
      </c>
      <c r="I42" s="93"/>
      <c r="J42" s="121">
        <f t="shared" si="7"/>
        <v>0</v>
      </c>
      <c r="K42" s="119">
        <f t="shared" si="13"/>
        <v>0</v>
      </c>
      <c r="L42" s="217">
        <f>'(집계)'!CK10</f>
        <v>0</v>
      </c>
      <c r="M42" s="93"/>
      <c r="N42" s="121">
        <f t="shared" si="8"/>
        <v>0</v>
      </c>
      <c r="P42" s="54"/>
      <c r="Q42" s="54"/>
      <c r="R42" s="54"/>
      <c r="S42" s="54"/>
      <c r="T42" s="54"/>
    </row>
    <row r="43" spans="1:20" s="68" customFormat="1" ht="22.5" customHeight="1" x14ac:dyDescent="0.15">
      <c r="A43" s="69"/>
      <c r="B43" s="116">
        <f t="shared" si="9"/>
        <v>0</v>
      </c>
      <c r="C43" s="90">
        <f>IF(ISERROR(K43/F43),0,(K43/F43))</f>
        <v>0</v>
      </c>
      <c r="D43" s="91">
        <f t="shared" si="6"/>
        <v>0</v>
      </c>
      <c r="E43" s="92">
        <f t="shared" si="10"/>
        <v>0</v>
      </c>
      <c r="F43" s="119">
        <f t="shared" si="11"/>
        <v>0</v>
      </c>
      <c r="G43" s="119">
        <f t="shared" si="12"/>
        <v>0</v>
      </c>
      <c r="H43" s="217">
        <f>'(집계)'!CA10</f>
        <v>0</v>
      </c>
      <c r="I43" s="93"/>
      <c r="J43" s="121">
        <f t="shared" si="7"/>
        <v>0</v>
      </c>
      <c r="K43" s="119">
        <f t="shared" si="13"/>
        <v>0</v>
      </c>
      <c r="L43" s="217">
        <f>'(집계)'!CL10</f>
        <v>0</v>
      </c>
      <c r="M43" s="93"/>
      <c r="N43" s="121">
        <f t="shared" si="8"/>
        <v>0</v>
      </c>
      <c r="P43" s="54"/>
      <c r="Q43" s="54"/>
      <c r="R43" s="54"/>
      <c r="S43" s="54"/>
      <c r="T43" s="54"/>
    </row>
    <row r="44" spans="1:20" s="59" customFormat="1" ht="17.25" customHeight="1" x14ac:dyDescent="0.15">
      <c r="A44" s="61"/>
      <c r="B44" s="62"/>
      <c r="C44" s="61"/>
      <c r="D44" s="73"/>
      <c r="E44" s="61"/>
      <c r="F44" s="61"/>
      <c r="G44" s="61"/>
      <c r="H44" s="61"/>
      <c r="I44" s="61"/>
      <c r="J44" s="61"/>
      <c r="K44" s="61"/>
      <c r="L44" s="61"/>
      <c r="M44" s="61"/>
      <c r="N44" s="61"/>
      <c r="P44" s="54"/>
    </row>
    <row r="45" spans="1:20" s="59" customFormat="1" ht="17.25" customHeight="1" x14ac:dyDescent="0.15">
      <c r="A45" s="61"/>
      <c r="B45" s="62"/>
      <c r="C45" s="61"/>
      <c r="D45" s="73"/>
      <c r="E45" s="61"/>
      <c r="F45" s="61"/>
      <c r="G45" s="61"/>
      <c r="H45" s="61"/>
      <c r="I45" s="61"/>
      <c r="J45" s="61"/>
      <c r="K45" s="61"/>
      <c r="L45" s="61"/>
      <c r="M45" s="61"/>
      <c r="N45" s="61"/>
      <c r="P45" s="54"/>
    </row>
    <row r="46" spans="1:20" s="59" customFormat="1" ht="17.25" customHeight="1" x14ac:dyDescent="0.15">
      <c r="A46" s="61"/>
      <c r="B46" s="60" t="s">
        <v>36</v>
      </c>
      <c r="C46" s="7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P46" s="54"/>
    </row>
    <row r="47" spans="1:20" s="63" customFormat="1" ht="24" customHeight="1" x14ac:dyDescent="0.15">
      <c r="A47" s="62"/>
      <c r="B47" s="342" t="s">
        <v>17</v>
      </c>
      <c r="C47" s="346" t="s">
        <v>23</v>
      </c>
      <c r="D47" s="343" t="s">
        <v>78</v>
      </c>
      <c r="E47" s="349" t="s">
        <v>69</v>
      </c>
      <c r="F47" s="350"/>
      <c r="G47" s="351"/>
      <c r="I47" s="71"/>
      <c r="J47" s="71"/>
      <c r="O47" s="54"/>
    </row>
    <row r="48" spans="1:20" s="63" customFormat="1" ht="35.25" customHeight="1" x14ac:dyDescent="0.15">
      <c r="A48" s="62"/>
      <c r="B48" s="344"/>
      <c r="C48" s="342"/>
      <c r="D48" s="344"/>
      <c r="E48" s="132" t="s">
        <v>88</v>
      </c>
      <c r="F48" s="65" t="s">
        <v>79</v>
      </c>
      <c r="G48" s="65" t="s">
        <v>87</v>
      </c>
      <c r="I48" s="62"/>
      <c r="J48" s="62"/>
      <c r="O48" s="54"/>
    </row>
    <row r="49" spans="1:15" s="68" customFormat="1" ht="22.5" customHeight="1" thickBot="1" x14ac:dyDescent="0.2">
      <c r="A49" s="69"/>
      <c r="B49" s="176" t="s">
        <v>15</v>
      </c>
      <c r="C49" s="180"/>
      <c r="D49" s="221" t="e">
        <f>SUM(D50:D59)/(10 - COUNTIF(D50:D59,0))</f>
        <v>#DIV/0!</v>
      </c>
      <c r="E49" s="181">
        <f>SUM(E50:E59)</f>
        <v>0</v>
      </c>
      <c r="F49" s="221">
        <f t="shared" ref="F49:F59" si="14">IF(ISERROR(E49/L17),0,(E49/L17))</f>
        <v>0</v>
      </c>
      <c r="G49" s="222" t="e">
        <f>SUM(G50:G59)</f>
        <v>#DIV/0!</v>
      </c>
      <c r="I49" s="70"/>
      <c r="J49" s="70"/>
      <c r="O49" s="54"/>
    </row>
    <row r="50" spans="1:15" s="68" customFormat="1" ht="22.5" customHeight="1" thickTop="1" x14ac:dyDescent="0.15">
      <c r="A50" s="69"/>
      <c r="B50" s="115">
        <f t="shared" ref="B50:B59" si="15">B18</f>
        <v>0</v>
      </c>
      <c r="C50" s="167"/>
      <c r="D50" s="223">
        <f t="shared" ref="D50:D59" si="16">D34*C50</f>
        <v>0</v>
      </c>
      <c r="E50" s="219">
        <f>ROUND(L34*$C50,2)</f>
        <v>0</v>
      </c>
      <c r="F50" s="223">
        <f t="shared" si="14"/>
        <v>0</v>
      </c>
      <c r="G50" s="223" t="e">
        <f t="shared" ref="G50:G59" si="17">E50/$L$5</f>
        <v>#DIV/0!</v>
      </c>
      <c r="I50" s="159"/>
      <c r="J50" s="70"/>
      <c r="O50" s="54"/>
    </row>
    <row r="51" spans="1:15" s="68" customFormat="1" ht="22.5" customHeight="1" x14ac:dyDescent="0.15">
      <c r="A51" s="69"/>
      <c r="B51" s="116">
        <f t="shared" si="15"/>
        <v>0</v>
      </c>
      <c r="C51" s="168"/>
      <c r="D51" s="224">
        <f t="shared" si="16"/>
        <v>0</v>
      </c>
      <c r="E51" s="220">
        <f t="shared" ref="E51:E59" si="18">ROUND(L35*$C51,2)</f>
        <v>0</v>
      </c>
      <c r="F51" s="224">
        <f t="shared" si="14"/>
        <v>0</v>
      </c>
      <c r="G51" s="224" t="e">
        <f t="shared" si="17"/>
        <v>#DIV/0!</v>
      </c>
      <c r="I51" s="70"/>
      <c r="J51" s="70"/>
      <c r="O51" s="54"/>
    </row>
    <row r="52" spans="1:15" s="68" customFormat="1" ht="22.5" customHeight="1" x14ac:dyDescent="0.15">
      <c r="A52" s="69"/>
      <c r="B52" s="116">
        <f t="shared" si="15"/>
        <v>0</v>
      </c>
      <c r="C52" s="168"/>
      <c r="D52" s="224">
        <f t="shared" si="16"/>
        <v>0</v>
      </c>
      <c r="E52" s="220">
        <f t="shared" si="18"/>
        <v>0</v>
      </c>
      <c r="F52" s="224">
        <f t="shared" si="14"/>
        <v>0</v>
      </c>
      <c r="G52" s="224" t="e">
        <f t="shared" si="17"/>
        <v>#DIV/0!</v>
      </c>
      <c r="I52" s="70"/>
      <c r="J52" s="70"/>
      <c r="O52" s="54"/>
    </row>
    <row r="53" spans="1:15" s="68" customFormat="1" ht="22.5" customHeight="1" x14ac:dyDescent="0.15">
      <c r="A53" s="69"/>
      <c r="B53" s="116">
        <f t="shared" si="15"/>
        <v>0</v>
      </c>
      <c r="C53" s="168"/>
      <c r="D53" s="224">
        <f t="shared" si="16"/>
        <v>0</v>
      </c>
      <c r="E53" s="220">
        <f t="shared" si="18"/>
        <v>0</v>
      </c>
      <c r="F53" s="224">
        <f t="shared" si="14"/>
        <v>0</v>
      </c>
      <c r="G53" s="224" t="e">
        <f t="shared" si="17"/>
        <v>#DIV/0!</v>
      </c>
      <c r="I53" s="70"/>
      <c r="J53" s="70"/>
      <c r="K53" s="170"/>
      <c r="O53" s="54"/>
    </row>
    <row r="54" spans="1:15" s="68" customFormat="1" ht="22.5" customHeight="1" x14ac:dyDescent="0.15">
      <c r="A54" s="69"/>
      <c r="B54" s="116">
        <f t="shared" si="15"/>
        <v>0</v>
      </c>
      <c r="C54" s="168"/>
      <c r="D54" s="224">
        <f t="shared" si="16"/>
        <v>0</v>
      </c>
      <c r="E54" s="220">
        <f t="shared" si="18"/>
        <v>0</v>
      </c>
      <c r="F54" s="224">
        <f t="shared" si="14"/>
        <v>0</v>
      </c>
      <c r="G54" s="224" t="e">
        <f t="shared" si="17"/>
        <v>#DIV/0!</v>
      </c>
      <c r="I54" s="70"/>
      <c r="J54" s="169"/>
      <c r="O54" s="54"/>
    </row>
    <row r="55" spans="1:15" s="68" customFormat="1" ht="22.5" customHeight="1" x14ac:dyDescent="0.15">
      <c r="A55" s="69"/>
      <c r="B55" s="116">
        <f t="shared" si="15"/>
        <v>0</v>
      </c>
      <c r="C55" s="168"/>
      <c r="D55" s="224">
        <f t="shared" si="16"/>
        <v>0</v>
      </c>
      <c r="E55" s="220">
        <f t="shared" si="18"/>
        <v>0</v>
      </c>
      <c r="F55" s="224">
        <f t="shared" si="14"/>
        <v>0</v>
      </c>
      <c r="G55" s="224" t="e">
        <f t="shared" si="17"/>
        <v>#DIV/0!</v>
      </c>
      <c r="I55" s="70"/>
      <c r="J55" s="169"/>
      <c r="O55" s="54"/>
    </row>
    <row r="56" spans="1:15" s="68" customFormat="1" ht="22.5" customHeight="1" x14ac:dyDescent="0.15">
      <c r="A56" s="69"/>
      <c r="B56" s="116">
        <f t="shared" si="15"/>
        <v>0</v>
      </c>
      <c r="C56" s="168"/>
      <c r="D56" s="224">
        <f t="shared" si="16"/>
        <v>0</v>
      </c>
      <c r="E56" s="220">
        <f t="shared" si="18"/>
        <v>0</v>
      </c>
      <c r="F56" s="224">
        <f t="shared" si="14"/>
        <v>0</v>
      </c>
      <c r="G56" s="224" t="e">
        <f t="shared" si="17"/>
        <v>#DIV/0!</v>
      </c>
      <c r="I56" s="70"/>
      <c r="J56" s="169"/>
      <c r="O56" s="54"/>
    </row>
    <row r="57" spans="1:15" s="68" customFormat="1" ht="22.5" customHeight="1" x14ac:dyDescent="0.15">
      <c r="A57" s="69"/>
      <c r="B57" s="116">
        <f t="shared" si="15"/>
        <v>0</v>
      </c>
      <c r="C57" s="168"/>
      <c r="D57" s="224">
        <f t="shared" si="16"/>
        <v>0</v>
      </c>
      <c r="E57" s="220">
        <f t="shared" si="18"/>
        <v>0</v>
      </c>
      <c r="F57" s="224">
        <f t="shared" si="14"/>
        <v>0</v>
      </c>
      <c r="G57" s="224" t="e">
        <f t="shared" si="17"/>
        <v>#DIV/0!</v>
      </c>
      <c r="I57" s="70"/>
      <c r="J57" s="169"/>
      <c r="O57" s="54"/>
    </row>
    <row r="58" spans="1:15" s="68" customFormat="1" ht="22.5" customHeight="1" x14ac:dyDescent="0.15">
      <c r="A58" s="69"/>
      <c r="B58" s="116">
        <f t="shared" si="15"/>
        <v>0</v>
      </c>
      <c r="C58" s="168"/>
      <c r="D58" s="224">
        <f t="shared" si="16"/>
        <v>0</v>
      </c>
      <c r="E58" s="220">
        <f t="shared" si="18"/>
        <v>0</v>
      </c>
      <c r="F58" s="224">
        <f t="shared" si="14"/>
        <v>0</v>
      </c>
      <c r="G58" s="224" t="e">
        <f t="shared" si="17"/>
        <v>#DIV/0!</v>
      </c>
      <c r="I58" s="70"/>
      <c r="J58" s="169"/>
      <c r="O58" s="54"/>
    </row>
    <row r="59" spans="1:15" s="68" customFormat="1" ht="22.5" customHeight="1" x14ac:dyDescent="0.15">
      <c r="A59" s="69"/>
      <c r="B59" s="116">
        <f t="shared" si="15"/>
        <v>0</v>
      </c>
      <c r="C59" s="168"/>
      <c r="D59" s="224">
        <f t="shared" si="16"/>
        <v>0</v>
      </c>
      <c r="E59" s="220">
        <f t="shared" si="18"/>
        <v>0</v>
      </c>
      <c r="F59" s="224">
        <f t="shared" si="14"/>
        <v>0</v>
      </c>
      <c r="G59" s="224" t="e">
        <f t="shared" si="17"/>
        <v>#DIV/0!</v>
      </c>
      <c r="I59" s="70"/>
      <c r="J59" s="169"/>
      <c r="O59" s="54"/>
    </row>
    <row r="60" spans="1:15" x14ac:dyDescent="0.15">
      <c r="A60" s="75"/>
      <c r="B60" s="76"/>
      <c r="C60" s="75"/>
      <c r="D60" s="75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5" x14ac:dyDescent="0.15">
      <c r="A61" s="75"/>
      <c r="B61" s="76"/>
      <c r="C61" s="75"/>
      <c r="D61" s="75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5" x14ac:dyDescent="0.15">
      <c r="B62" s="67"/>
    </row>
    <row r="63" spans="1:15" x14ac:dyDescent="0.15">
      <c r="B63" s="67"/>
    </row>
    <row r="64" spans="1:15" x14ac:dyDescent="0.15">
      <c r="B64" s="67"/>
    </row>
    <row r="65" spans="2:14" x14ac:dyDescent="0.15">
      <c r="B65" s="67"/>
    </row>
    <row r="66" spans="2:14" x14ac:dyDescent="0.15">
      <c r="B66" s="67"/>
    </row>
    <row r="67" spans="2:14" x14ac:dyDescent="0.15">
      <c r="B67" s="67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4" x14ac:dyDescent="0.15">
      <c r="B68" s="67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2:14" x14ac:dyDescent="0.15">
      <c r="B69" s="67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2:14" x14ac:dyDescent="0.15">
      <c r="B70" s="67"/>
      <c r="E70" s="56"/>
      <c r="F70" s="56"/>
      <c r="G70" s="56"/>
      <c r="H70" s="56"/>
      <c r="I70" s="56"/>
      <c r="J70" s="56"/>
      <c r="K70" s="56"/>
      <c r="L70" s="56"/>
      <c r="M70" s="56"/>
      <c r="N70" s="56"/>
    </row>
  </sheetData>
  <mergeCells count="24">
    <mergeCell ref="K15:N15"/>
    <mergeCell ref="F15:F16"/>
    <mergeCell ref="E47:G47"/>
    <mergeCell ref="D47:D48"/>
    <mergeCell ref="B30:B32"/>
    <mergeCell ref="B47:B48"/>
    <mergeCell ref="C47:C48"/>
    <mergeCell ref="F30:N30"/>
    <mergeCell ref="D5:G5"/>
    <mergeCell ref="D7:G7"/>
    <mergeCell ref="F31:F32"/>
    <mergeCell ref="D30:D32"/>
    <mergeCell ref="A2:N2"/>
    <mergeCell ref="G31:J31"/>
    <mergeCell ref="C30:C32"/>
    <mergeCell ref="F14:N14"/>
    <mergeCell ref="D9:G9"/>
    <mergeCell ref="E14:E16"/>
    <mergeCell ref="E30:E32"/>
    <mergeCell ref="B14:B16"/>
    <mergeCell ref="K31:N31"/>
    <mergeCell ref="C14:C16"/>
    <mergeCell ref="G15:J15"/>
    <mergeCell ref="D14:D1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V66"/>
  <sheetViews>
    <sheetView topLeftCell="AD1" zoomScaleNormal="100" zoomScaleSheetLayoutView="115" workbookViewId="0">
      <pane ySplit="11" topLeftCell="A12" activePane="bottomLeft" state="frozen"/>
      <selection activeCell="L44" sqref="L44"/>
      <selection pane="bottomLeft" activeCell="L44" sqref="L44"/>
    </sheetView>
  </sheetViews>
  <sheetFormatPr defaultColWidth="8.6640625" defaultRowHeight="13.5" x14ac:dyDescent="0.15"/>
  <cols>
    <col min="1" max="1" width="4.44140625" customWidth="1"/>
    <col min="2" max="11" width="3.33203125" customWidth="1"/>
    <col min="12" max="21" width="4.44140625" customWidth="1"/>
    <col min="22" max="22" width="5.109375" style="1" customWidth="1"/>
    <col min="23" max="23" width="4.77734375" style="1" customWidth="1"/>
    <col min="24" max="33" width="3.33203125" style="1" customWidth="1"/>
    <col min="34" max="34" width="5.88671875" style="1" customWidth="1"/>
    <col min="35" max="40" width="3.33203125" style="1" customWidth="1"/>
    <col min="41" max="44" width="3.33203125" style="8" customWidth="1"/>
    <col min="45" max="45" width="6.6640625" style="1" customWidth="1"/>
    <col min="46" max="56" width="4.44140625" style="1" customWidth="1"/>
    <col min="57" max="57" width="6.44140625" style="1" customWidth="1"/>
    <col min="58" max="63" width="4.44140625" style="1" customWidth="1"/>
    <col min="64" max="67" width="4.44140625" style="8" customWidth="1"/>
    <col min="68" max="68" width="7.77734375" style="8" customWidth="1"/>
    <col min="69" max="69" width="6.6640625" style="8" customWidth="1"/>
    <col min="70" max="79" width="6.109375" style="8" customWidth="1"/>
    <col min="80" max="80" width="6.6640625" style="8" customWidth="1"/>
    <col min="81" max="89" width="6.109375" style="8" customWidth="1"/>
    <col min="90" max="90" width="6.109375" customWidth="1"/>
    <col min="91" max="92" width="1.44140625" customWidth="1"/>
    <col min="93" max="93" width="4.109375" customWidth="1"/>
    <col min="94" max="94" width="8.44140625" customWidth="1"/>
    <col min="95" max="126" width="4.88671875" customWidth="1"/>
  </cols>
  <sheetData>
    <row r="1" spans="1:126" ht="22.5" customHeight="1" x14ac:dyDescent="0.15">
      <c r="A1" s="393" t="s">
        <v>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  <c r="CH1" s="393"/>
      <c r="CI1" s="14"/>
      <c r="CJ1" s="14"/>
      <c r="CK1" s="14"/>
    </row>
    <row r="2" spans="1:126" ht="16.5" customHeight="1" x14ac:dyDescent="0.15">
      <c r="A2" s="20" t="s">
        <v>25</v>
      </c>
      <c r="B2" s="20"/>
      <c r="C2" s="20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201"/>
      <c r="Q2" s="201"/>
      <c r="R2" s="201"/>
      <c r="S2" s="201"/>
      <c r="T2" s="201"/>
      <c r="U2" s="201"/>
      <c r="V2" s="6"/>
      <c r="W2" s="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5" t="s">
        <v>11</v>
      </c>
      <c r="AT2" s="15"/>
      <c r="AU2" s="14"/>
      <c r="AV2" s="14"/>
      <c r="AW2" s="14"/>
      <c r="BD2" s="14"/>
      <c r="BE2" s="161"/>
      <c r="BF2" s="122" t="s">
        <v>0</v>
      </c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126" ht="16.5" customHeight="1" x14ac:dyDescent="0.1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134"/>
      <c r="M3" s="134"/>
      <c r="N3" s="134"/>
      <c r="O3" s="134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5" t="s">
        <v>84</v>
      </c>
      <c r="AT3" s="15"/>
      <c r="AU3" s="14"/>
      <c r="AV3" s="14"/>
      <c r="AW3" s="14"/>
      <c r="BD3" s="14"/>
      <c r="BE3" s="160"/>
      <c r="BF3" s="123" t="s">
        <v>12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:126" ht="16.5" customHeight="1" x14ac:dyDescent="0.15">
      <c r="A4" s="20" t="s">
        <v>27</v>
      </c>
      <c r="B4" s="20"/>
      <c r="C4" s="20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5" t="s">
        <v>85</v>
      </c>
      <c r="AT4" s="15"/>
      <c r="AU4" s="6"/>
      <c r="AV4" s="6"/>
      <c r="AW4" s="6"/>
      <c r="BD4" s="6"/>
      <c r="BE4" s="124"/>
      <c r="BF4" s="125" t="s">
        <v>0</v>
      </c>
      <c r="BG4" s="6"/>
      <c r="BH4" s="6"/>
      <c r="BI4" s="6"/>
      <c r="BJ4" s="6"/>
      <c r="BK4" s="6"/>
      <c r="BL4" s="7"/>
      <c r="BM4" s="7"/>
      <c r="BN4" s="7"/>
      <c r="BO4" s="7"/>
      <c r="BP4" s="7"/>
      <c r="BQ4" s="7"/>
      <c r="BR4" s="7"/>
      <c r="BS4" s="7"/>
      <c r="BT4" s="7"/>
      <c r="BU4" s="7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126" s="16" customFormat="1" ht="9.75" customHeight="1" thickBot="1" x14ac:dyDescent="0.2">
      <c r="A5" s="29"/>
      <c r="B5" s="15"/>
      <c r="C5" s="15"/>
      <c r="D5" s="15"/>
      <c r="E5" s="15"/>
      <c r="F5" s="15"/>
      <c r="G5" s="15"/>
      <c r="H5" s="15"/>
      <c r="I5" s="15"/>
      <c r="J5" s="15"/>
      <c r="K5" s="15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7"/>
      <c r="AP5" s="17"/>
      <c r="AQ5" s="17"/>
      <c r="AR5" s="17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7"/>
      <c r="BM5" s="17"/>
      <c r="BN5" s="17"/>
      <c r="BO5" s="17"/>
      <c r="BP5" s="18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28"/>
      <c r="CJ5" s="17"/>
      <c r="CK5" s="17"/>
    </row>
    <row r="6" spans="1:126" ht="20.25" customHeight="1" x14ac:dyDescent="0.15">
      <c r="A6" s="396" t="s">
        <v>1</v>
      </c>
      <c r="B6" s="420" t="s">
        <v>71</v>
      </c>
      <c r="C6" s="421"/>
      <c r="D6" s="421"/>
      <c r="E6" s="421"/>
      <c r="F6" s="421"/>
      <c r="G6" s="421"/>
      <c r="H6" s="421"/>
      <c r="I6" s="421"/>
      <c r="J6" s="421"/>
      <c r="K6" s="422"/>
      <c r="L6" s="423" t="s">
        <v>2</v>
      </c>
      <c r="M6" s="421"/>
      <c r="N6" s="421"/>
      <c r="O6" s="421"/>
      <c r="P6" s="421"/>
      <c r="Q6" s="421"/>
      <c r="R6" s="421"/>
      <c r="S6" s="421"/>
      <c r="T6" s="421"/>
      <c r="U6" s="424"/>
      <c r="V6" s="399" t="s">
        <v>70</v>
      </c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1"/>
      <c r="AS6" s="405" t="s">
        <v>86</v>
      </c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7"/>
      <c r="BP6" s="429" t="s">
        <v>89</v>
      </c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1"/>
    </row>
    <row r="7" spans="1:126" s="53" customFormat="1" ht="14.25" customHeight="1" x14ac:dyDescent="0.15">
      <c r="A7" s="397"/>
      <c r="B7" s="358"/>
      <c r="C7" s="360"/>
      <c r="D7" s="360"/>
      <c r="E7" s="360"/>
      <c r="F7" s="360"/>
      <c r="G7" s="360"/>
      <c r="H7" s="360"/>
      <c r="I7" s="360"/>
      <c r="J7" s="360"/>
      <c r="K7" s="360"/>
      <c r="L7" s="356">
        <f>$B$7</f>
        <v>0</v>
      </c>
      <c r="M7" s="356">
        <f>$C$7</f>
        <v>0</v>
      </c>
      <c r="N7" s="356">
        <f>$D$7</f>
        <v>0</v>
      </c>
      <c r="O7" s="356">
        <f>$E$7</f>
        <v>0</v>
      </c>
      <c r="P7" s="356">
        <f>$F$7</f>
        <v>0</v>
      </c>
      <c r="Q7" s="356">
        <f>$G$7</f>
        <v>0</v>
      </c>
      <c r="R7" s="356">
        <f>$H$7</f>
        <v>0</v>
      </c>
      <c r="S7" s="356">
        <f>$I$7</f>
        <v>0</v>
      </c>
      <c r="T7" s="356">
        <f>$J$7</f>
        <v>0</v>
      </c>
      <c r="U7" s="388">
        <f>$K$7</f>
        <v>0</v>
      </c>
      <c r="V7" s="402" t="s">
        <v>3</v>
      </c>
      <c r="W7" s="390" t="s">
        <v>4</v>
      </c>
      <c r="X7" s="391"/>
      <c r="Y7" s="391"/>
      <c r="Z7" s="391"/>
      <c r="AA7" s="391"/>
      <c r="AB7" s="391"/>
      <c r="AC7" s="391"/>
      <c r="AD7" s="391"/>
      <c r="AE7" s="391"/>
      <c r="AF7" s="391"/>
      <c r="AG7" s="392"/>
      <c r="AH7" s="371" t="s">
        <v>75</v>
      </c>
      <c r="AI7" s="372"/>
      <c r="AJ7" s="372"/>
      <c r="AK7" s="372"/>
      <c r="AL7" s="372"/>
      <c r="AM7" s="372"/>
      <c r="AN7" s="372"/>
      <c r="AO7" s="372"/>
      <c r="AP7" s="372"/>
      <c r="AQ7" s="372"/>
      <c r="AR7" s="373"/>
      <c r="AS7" s="402" t="s">
        <v>3</v>
      </c>
      <c r="AT7" s="390" t="s">
        <v>4</v>
      </c>
      <c r="AU7" s="391"/>
      <c r="AV7" s="391"/>
      <c r="AW7" s="391"/>
      <c r="AX7" s="391"/>
      <c r="AY7" s="391"/>
      <c r="AZ7" s="391"/>
      <c r="BA7" s="391"/>
      <c r="BB7" s="391"/>
      <c r="BC7" s="391"/>
      <c r="BD7" s="392"/>
      <c r="BE7" s="371" t="s">
        <v>75</v>
      </c>
      <c r="BF7" s="372"/>
      <c r="BG7" s="372"/>
      <c r="BH7" s="372"/>
      <c r="BI7" s="372"/>
      <c r="BJ7" s="372"/>
      <c r="BK7" s="372"/>
      <c r="BL7" s="372"/>
      <c r="BM7" s="372"/>
      <c r="BN7" s="372"/>
      <c r="BO7" s="373"/>
      <c r="BP7" s="376" t="s">
        <v>3</v>
      </c>
      <c r="BQ7" s="379" t="s">
        <v>4</v>
      </c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65" t="s">
        <v>75</v>
      </c>
      <c r="CC7" s="366"/>
      <c r="CD7" s="366"/>
      <c r="CE7" s="366"/>
      <c r="CF7" s="366"/>
      <c r="CG7" s="366"/>
      <c r="CH7" s="366"/>
      <c r="CI7" s="366"/>
      <c r="CJ7" s="366"/>
      <c r="CK7" s="366"/>
      <c r="CL7" s="367"/>
      <c r="CO7" s="427" t="s">
        <v>17</v>
      </c>
      <c r="CP7" s="419" t="s">
        <v>29</v>
      </c>
      <c r="CQ7" s="419"/>
      <c r="CR7" s="419"/>
      <c r="CS7" s="419"/>
      <c r="CT7" s="419"/>
      <c r="CU7" s="419"/>
      <c r="CV7" s="419"/>
      <c r="CW7" s="419"/>
      <c r="CX7" s="419"/>
      <c r="CY7" s="419"/>
      <c r="CZ7" s="419"/>
      <c r="DA7" s="419"/>
      <c r="DB7" s="419"/>
      <c r="DC7" s="419"/>
      <c r="DD7" s="419"/>
      <c r="DE7" s="419"/>
      <c r="DF7" s="419"/>
      <c r="DG7" s="419"/>
      <c r="DH7" s="419"/>
      <c r="DI7" s="419"/>
      <c r="DJ7" s="419"/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19"/>
      <c r="DV7" s="419"/>
    </row>
    <row r="8" spans="1:126" ht="13.5" customHeight="1" thickBot="1" x14ac:dyDescent="0.2">
      <c r="A8" s="397"/>
      <c r="B8" s="358"/>
      <c r="C8" s="360"/>
      <c r="D8" s="360"/>
      <c r="E8" s="360"/>
      <c r="F8" s="360"/>
      <c r="G8" s="360"/>
      <c r="H8" s="360"/>
      <c r="I8" s="360"/>
      <c r="J8" s="360"/>
      <c r="K8" s="360"/>
      <c r="L8" s="356"/>
      <c r="M8" s="356"/>
      <c r="N8" s="356"/>
      <c r="O8" s="356"/>
      <c r="P8" s="356"/>
      <c r="Q8" s="356"/>
      <c r="R8" s="356"/>
      <c r="S8" s="356"/>
      <c r="T8" s="356"/>
      <c r="U8" s="388"/>
      <c r="V8" s="403"/>
      <c r="W8" s="386" t="s">
        <v>5</v>
      </c>
      <c r="X8" s="408" t="s">
        <v>73</v>
      </c>
      <c r="Y8" s="409"/>
      <c r="Z8" s="409"/>
      <c r="AA8" s="409"/>
      <c r="AB8" s="409"/>
      <c r="AC8" s="409"/>
      <c r="AD8" s="409"/>
      <c r="AE8" s="409"/>
      <c r="AF8" s="409"/>
      <c r="AG8" s="410"/>
      <c r="AH8" s="374" t="s">
        <v>5</v>
      </c>
      <c r="AI8" s="382" t="s">
        <v>74</v>
      </c>
      <c r="AJ8" s="383"/>
      <c r="AK8" s="383"/>
      <c r="AL8" s="383"/>
      <c r="AM8" s="383"/>
      <c r="AN8" s="383"/>
      <c r="AO8" s="383"/>
      <c r="AP8" s="383"/>
      <c r="AQ8" s="383"/>
      <c r="AR8" s="384"/>
      <c r="AS8" s="403"/>
      <c r="AT8" s="386" t="s">
        <v>5</v>
      </c>
      <c r="AU8" s="408" t="s">
        <v>73</v>
      </c>
      <c r="AV8" s="409"/>
      <c r="AW8" s="409"/>
      <c r="AX8" s="409"/>
      <c r="AY8" s="409"/>
      <c r="AZ8" s="409"/>
      <c r="BA8" s="409"/>
      <c r="BB8" s="409"/>
      <c r="BC8" s="409"/>
      <c r="BD8" s="410"/>
      <c r="BE8" s="374" t="s">
        <v>5</v>
      </c>
      <c r="BF8" s="382" t="s">
        <v>74</v>
      </c>
      <c r="BG8" s="383"/>
      <c r="BH8" s="383"/>
      <c r="BI8" s="383"/>
      <c r="BJ8" s="383"/>
      <c r="BK8" s="383"/>
      <c r="BL8" s="383"/>
      <c r="BM8" s="383"/>
      <c r="BN8" s="383"/>
      <c r="BO8" s="384"/>
      <c r="BP8" s="377"/>
      <c r="BQ8" s="394" t="s">
        <v>5</v>
      </c>
      <c r="BR8" s="362" t="s">
        <v>76</v>
      </c>
      <c r="BS8" s="363"/>
      <c r="BT8" s="363"/>
      <c r="BU8" s="363"/>
      <c r="BV8" s="363"/>
      <c r="BW8" s="363"/>
      <c r="BX8" s="363"/>
      <c r="BY8" s="363"/>
      <c r="BZ8" s="363"/>
      <c r="CA8" s="364"/>
      <c r="CB8" s="432" t="s">
        <v>5</v>
      </c>
      <c r="CC8" s="368" t="s">
        <v>77</v>
      </c>
      <c r="CD8" s="369"/>
      <c r="CE8" s="369"/>
      <c r="CF8" s="369"/>
      <c r="CG8" s="369"/>
      <c r="CH8" s="369"/>
      <c r="CI8" s="369"/>
      <c r="CJ8" s="369"/>
      <c r="CK8" s="369"/>
      <c r="CL8" s="370"/>
      <c r="CO8" s="428"/>
      <c r="CP8" s="425" t="s">
        <v>30</v>
      </c>
      <c r="CQ8" s="411" t="s">
        <v>31</v>
      </c>
      <c r="CR8" s="412"/>
      <c r="CS8" s="412"/>
      <c r="CT8" s="412"/>
      <c r="CU8" s="412"/>
      <c r="CV8" s="412"/>
      <c r="CW8" s="412"/>
      <c r="CX8" s="412"/>
      <c r="CY8" s="412"/>
      <c r="CZ8" s="413"/>
      <c r="DA8" s="414" t="s">
        <v>4</v>
      </c>
      <c r="DB8" s="415"/>
      <c r="DC8" s="415"/>
      <c r="DD8" s="415"/>
      <c r="DE8" s="415"/>
      <c r="DF8" s="415"/>
      <c r="DG8" s="415"/>
      <c r="DH8" s="415"/>
      <c r="DI8" s="415"/>
      <c r="DJ8" s="415"/>
      <c r="DK8" s="416"/>
      <c r="DL8" s="417" t="s">
        <v>75</v>
      </c>
      <c r="DM8" s="418"/>
      <c r="DN8" s="418"/>
      <c r="DO8" s="418"/>
      <c r="DP8" s="418"/>
      <c r="DQ8" s="418"/>
      <c r="DR8" s="418"/>
      <c r="DS8" s="418"/>
      <c r="DT8" s="418"/>
      <c r="DU8" s="418"/>
      <c r="DV8" s="418"/>
    </row>
    <row r="9" spans="1:126" ht="26.25" customHeight="1" thickBot="1" x14ac:dyDescent="0.2">
      <c r="A9" s="398"/>
      <c r="B9" s="359"/>
      <c r="C9" s="361"/>
      <c r="D9" s="361"/>
      <c r="E9" s="361"/>
      <c r="F9" s="361"/>
      <c r="G9" s="361"/>
      <c r="H9" s="361"/>
      <c r="I9" s="361"/>
      <c r="J9" s="361"/>
      <c r="K9" s="361"/>
      <c r="L9" s="357"/>
      <c r="M9" s="357"/>
      <c r="N9" s="357"/>
      <c r="O9" s="357"/>
      <c r="P9" s="357"/>
      <c r="Q9" s="357"/>
      <c r="R9" s="357"/>
      <c r="S9" s="357"/>
      <c r="T9" s="357"/>
      <c r="U9" s="389"/>
      <c r="V9" s="404"/>
      <c r="W9" s="387"/>
      <c r="X9" s="166">
        <f>$B$7</f>
        <v>0</v>
      </c>
      <c r="Y9" s="166">
        <f>$C$7</f>
        <v>0</v>
      </c>
      <c r="Z9" s="166">
        <f>$D$7</f>
        <v>0</v>
      </c>
      <c r="AA9" s="166">
        <f>$E$7</f>
        <v>0</v>
      </c>
      <c r="AB9" s="166">
        <f>$F$7</f>
        <v>0</v>
      </c>
      <c r="AC9" s="166">
        <f>$G$7</f>
        <v>0</v>
      </c>
      <c r="AD9" s="166">
        <f>$H$7</f>
        <v>0</v>
      </c>
      <c r="AE9" s="166">
        <f>$I$7</f>
        <v>0</v>
      </c>
      <c r="AF9" s="166">
        <f>$J$7</f>
        <v>0</v>
      </c>
      <c r="AG9" s="166">
        <f>$K$7</f>
        <v>0</v>
      </c>
      <c r="AH9" s="375"/>
      <c r="AI9" s="166">
        <f>$B$7</f>
        <v>0</v>
      </c>
      <c r="AJ9" s="166">
        <f>$C$7</f>
        <v>0</v>
      </c>
      <c r="AK9" s="166">
        <f>$D$7</f>
        <v>0</v>
      </c>
      <c r="AL9" s="166">
        <f>$E$7</f>
        <v>0</v>
      </c>
      <c r="AM9" s="166">
        <f>$F$7</f>
        <v>0</v>
      </c>
      <c r="AN9" s="166">
        <f>$G$7</f>
        <v>0</v>
      </c>
      <c r="AO9" s="166">
        <f>$H$7</f>
        <v>0</v>
      </c>
      <c r="AP9" s="166">
        <f>$I$7</f>
        <v>0</v>
      </c>
      <c r="AQ9" s="166">
        <f>$J$7</f>
        <v>0</v>
      </c>
      <c r="AR9" s="166">
        <f>$K$7</f>
        <v>0</v>
      </c>
      <c r="AS9" s="404"/>
      <c r="AT9" s="387"/>
      <c r="AU9" s="166">
        <f>$B$7</f>
        <v>0</v>
      </c>
      <c r="AV9" s="166">
        <f>$C$7</f>
        <v>0</v>
      </c>
      <c r="AW9" s="166">
        <f>$D$7</f>
        <v>0</v>
      </c>
      <c r="AX9" s="166">
        <f>$E$7</f>
        <v>0</v>
      </c>
      <c r="AY9" s="166">
        <f>$F$7</f>
        <v>0</v>
      </c>
      <c r="AZ9" s="166">
        <f>$G$7</f>
        <v>0</v>
      </c>
      <c r="BA9" s="166">
        <f>$H$7</f>
        <v>0</v>
      </c>
      <c r="BB9" s="166">
        <f>$I$7</f>
        <v>0</v>
      </c>
      <c r="BC9" s="166">
        <f>$J$7</f>
        <v>0</v>
      </c>
      <c r="BD9" s="166">
        <f>$K$7</f>
        <v>0</v>
      </c>
      <c r="BE9" s="375"/>
      <c r="BF9" s="166">
        <f>$B$7</f>
        <v>0</v>
      </c>
      <c r="BG9" s="166">
        <f>$C$7</f>
        <v>0</v>
      </c>
      <c r="BH9" s="166">
        <f>$D$7</f>
        <v>0</v>
      </c>
      <c r="BI9" s="166">
        <f>$E$7</f>
        <v>0</v>
      </c>
      <c r="BJ9" s="166">
        <f>$F$7</f>
        <v>0</v>
      </c>
      <c r="BK9" s="166">
        <f>$G$7</f>
        <v>0</v>
      </c>
      <c r="BL9" s="166">
        <f>$H$7</f>
        <v>0</v>
      </c>
      <c r="BM9" s="166">
        <f>$I$7</f>
        <v>0</v>
      </c>
      <c r="BN9" s="166">
        <f>$J$7</f>
        <v>0</v>
      </c>
      <c r="BO9" s="166">
        <f>$K$7</f>
        <v>0</v>
      </c>
      <c r="BP9" s="378"/>
      <c r="BQ9" s="395"/>
      <c r="BR9" s="143">
        <f>$B$7</f>
        <v>0</v>
      </c>
      <c r="BS9" s="143">
        <f>$C$7</f>
        <v>0</v>
      </c>
      <c r="BT9" s="143">
        <f>$D$7</f>
        <v>0</v>
      </c>
      <c r="BU9" s="143">
        <f>$E$7</f>
        <v>0</v>
      </c>
      <c r="BV9" s="143">
        <f>$F$7</f>
        <v>0</v>
      </c>
      <c r="BW9" s="143">
        <f>$G$7</f>
        <v>0</v>
      </c>
      <c r="BX9" s="143">
        <f>$H$7</f>
        <v>0</v>
      </c>
      <c r="BY9" s="143">
        <f>$I$7</f>
        <v>0</v>
      </c>
      <c r="BZ9" s="143">
        <f>$J$7</f>
        <v>0</v>
      </c>
      <c r="CA9" s="143">
        <f>$K$7</f>
        <v>0</v>
      </c>
      <c r="CB9" s="433"/>
      <c r="CC9" s="143">
        <f>$B$7</f>
        <v>0</v>
      </c>
      <c r="CD9" s="143">
        <f>$C$7</f>
        <v>0</v>
      </c>
      <c r="CE9" s="143">
        <f>$D$7</f>
        <v>0</v>
      </c>
      <c r="CF9" s="143">
        <f>$E$7</f>
        <v>0</v>
      </c>
      <c r="CG9" s="143">
        <f>$F$7</f>
        <v>0</v>
      </c>
      <c r="CH9" s="143">
        <f>$G$7</f>
        <v>0</v>
      </c>
      <c r="CI9" s="143">
        <f>$H$7</f>
        <v>0</v>
      </c>
      <c r="CJ9" s="143">
        <f>$I$7</f>
        <v>0</v>
      </c>
      <c r="CK9" s="143">
        <f>$J$7</f>
        <v>0</v>
      </c>
      <c r="CL9" s="144">
        <f>$K$7</f>
        <v>0</v>
      </c>
      <c r="CO9" s="428"/>
      <c r="CP9" s="426"/>
      <c r="CQ9" s="145">
        <f>$B$7</f>
        <v>0</v>
      </c>
      <c r="CR9" s="143">
        <f>$C$7</f>
        <v>0</v>
      </c>
      <c r="CS9" s="143">
        <f>$D$7</f>
        <v>0</v>
      </c>
      <c r="CT9" s="143">
        <f>$E$7</f>
        <v>0</v>
      </c>
      <c r="CU9" s="143">
        <f>$F$7</f>
        <v>0</v>
      </c>
      <c r="CV9" s="166">
        <f>$G$7</f>
        <v>0</v>
      </c>
      <c r="CW9" s="166">
        <f>$H$7</f>
        <v>0</v>
      </c>
      <c r="CX9" s="166">
        <f>$I$7</f>
        <v>0</v>
      </c>
      <c r="CY9" s="166">
        <f>$J$7</f>
        <v>0</v>
      </c>
      <c r="CZ9" s="166">
        <f>$K$7</f>
        <v>0</v>
      </c>
      <c r="DA9" s="32" t="s">
        <v>5</v>
      </c>
      <c r="DB9" s="145">
        <f>$B$7</f>
        <v>0</v>
      </c>
      <c r="DC9" s="143">
        <f>$C$7</f>
        <v>0</v>
      </c>
      <c r="DD9" s="143">
        <f>$D$7</f>
        <v>0</v>
      </c>
      <c r="DE9" s="143">
        <f>$E$7</f>
        <v>0</v>
      </c>
      <c r="DF9" s="146">
        <f>$F$7</f>
        <v>0</v>
      </c>
      <c r="DG9" s="166">
        <f>$G$7</f>
        <v>0</v>
      </c>
      <c r="DH9" s="166">
        <f>$H$7</f>
        <v>0</v>
      </c>
      <c r="DI9" s="166">
        <f>$I$7</f>
        <v>0</v>
      </c>
      <c r="DJ9" s="166">
        <f>$J$7</f>
        <v>0</v>
      </c>
      <c r="DK9" s="166">
        <f>$K$7</f>
        <v>0</v>
      </c>
      <c r="DL9" s="32" t="s">
        <v>92</v>
      </c>
      <c r="DM9" s="202">
        <f>$B$7</f>
        <v>0</v>
      </c>
      <c r="DN9" s="203">
        <f>$C$7</f>
        <v>0</v>
      </c>
      <c r="DO9" s="203">
        <f>$D$7</f>
        <v>0</v>
      </c>
      <c r="DP9" s="203">
        <f>$E$7</f>
        <v>0</v>
      </c>
      <c r="DQ9" s="203">
        <f>$F$7</f>
        <v>0</v>
      </c>
      <c r="DR9" s="203">
        <f>$G$7</f>
        <v>0</v>
      </c>
      <c r="DS9" s="203">
        <f>$H$7</f>
        <v>0</v>
      </c>
      <c r="DT9" s="203">
        <f>$I$7</f>
        <v>0</v>
      </c>
      <c r="DU9" s="203">
        <f>$J$7</f>
        <v>0</v>
      </c>
      <c r="DV9" s="203">
        <f>$K$7</f>
        <v>0</v>
      </c>
    </row>
    <row r="10" spans="1:126" ht="15.75" customHeight="1" thickTop="1" thickBot="1" x14ac:dyDescent="0.2">
      <c r="A10" s="158" t="s">
        <v>6</v>
      </c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9"/>
      <c r="N10" s="149"/>
      <c r="O10" s="149"/>
      <c r="P10" s="149"/>
      <c r="Q10" s="149"/>
      <c r="R10" s="149"/>
      <c r="S10" s="149"/>
      <c r="T10" s="149"/>
      <c r="U10" s="200"/>
      <c r="V10" s="150">
        <f t="shared" ref="V10:AB10" si="0">SUM(V11:V58)</f>
        <v>0</v>
      </c>
      <c r="W10" s="151">
        <f t="shared" si="0"/>
        <v>0</v>
      </c>
      <c r="X10" s="152">
        <f t="shared" si="0"/>
        <v>0</v>
      </c>
      <c r="Y10" s="152">
        <f t="shared" si="0"/>
        <v>0</v>
      </c>
      <c r="Z10" s="152">
        <f t="shared" si="0"/>
        <v>0</v>
      </c>
      <c r="AA10" s="152">
        <f t="shared" si="0"/>
        <v>0</v>
      </c>
      <c r="AB10" s="152">
        <f t="shared" si="0"/>
        <v>0</v>
      </c>
      <c r="AC10" s="152">
        <f>SUM(AC11:AC58)</f>
        <v>0</v>
      </c>
      <c r="AD10" s="152">
        <f>SUM(AD11:AD58)</f>
        <v>0</v>
      </c>
      <c r="AE10" s="152">
        <f>SUM(AE11:AE58)</f>
        <v>0</v>
      </c>
      <c r="AF10" s="152">
        <f>SUM(AF11:AF58)</f>
        <v>0</v>
      </c>
      <c r="AG10" s="152">
        <f>SUM(AG11:AG58)</f>
        <v>0</v>
      </c>
      <c r="AH10" s="153">
        <f t="shared" ref="AH10:AR10" si="1">SUM(AH11:AH58)</f>
        <v>0</v>
      </c>
      <c r="AI10" s="152">
        <f t="shared" si="1"/>
        <v>0</v>
      </c>
      <c r="AJ10" s="152">
        <f t="shared" si="1"/>
        <v>0</v>
      </c>
      <c r="AK10" s="152">
        <f t="shared" si="1"/>
        <v>0</v>
      </c>
      <c r="AL10" s="152">
        <f t="shared" si="1"/>
        <v>0</v>
      </c>
      <c r="AM10" s="152">
        <f t="shared" si="1"/>
        <v>0</v>
      </c>
      <c r="AN10" s="152">
        <f t="shared" si="1"/>
        <v>0</v>
      </c>
      <c r="AO10" s="152">
        <f t="shared" si="1"/>
        <v>0</v>
      </c>
      <c r="AP10" s="152">
        <f t="shared" si="1"/>
        <v>0</v>
      </c>
      <c r="AQ10" s="152">
        <f t="shared" si="1"/>
        <v>0</v>
      </c>
      <c r="AR10" s="152">
        <f t="shared" si="1"/>
        <v>0</v>
      </c>
      <c r="AS10" s="150">
        <f t="shared" ref="AS10:AY10" si="2">SUM(AS11:AS58)</f>
        <v>0</v>
      </c>
      <c r="AT10" s="151">
        <f t="shared" si="2"/>
        <v>0</v>
      </c>
      <c r="AU10" s="152">
        <f t="shared" si="2"/>
        <v>0</v>
      </c>
      <c r="AV10" s="152">
        <f t="shared" si="2"/>
        <v>0</v>
      </c>
      <c r="AW10" s="152">
        <f t="shared" si="2"/>
        <v>0</v>
      </c>
      <c r="AX10" s="152">
        <f t="shared" si="2"/>
        <v>0</v>
      </c>
      <c r="AY10" s="152">
        <f t="shared" si="2"/>
        <v>0</v>
      </c>
      <c r="AZ10" s="152">
        <f>SUM(AZ11:AZ58)</f>
        <v>0</v>
      </c>
      <c r="BA10" s="152">
        <f>SUM(BA11:BA58)</f>
        <v>0</v>
      </c>
      <c r="BB10" s="152">
        <f>SUM(BB11:BB58)</f>
        <v>0</v>
      </c>
      <c r="BC10" s="152">
        <f>SUM(BC11:BC58)</f>
        <v>0</v>
      </c>
      <c r="BD10" s="152">
        <f>SUM(BD11:BD58)</f>
        <v>0</v>
      </c>
      <c r="BE10" s="153">
        <f t="shared" ref="BE10:BJ10" si="3">SUM(BE11:BE58)</f>
        <v>0</v>
      </c>
      <c r="BF10" s="152">
        <f t="shared" si="3"/>
        <v>0</v>
      </c>
      <c r="BG10" s="152">
        <f t="shared" si="3"/>
        <v>0</v>
      </c>
      <c r="BH10" s="152">
        <f t="shared" si="3"/>
        <v>0</v>
      </c>
      <c r="BI10" s="152">
        <f t="shared" si="3"/>
        <v>0</v>
      </c>
      <c r="BJ10" s="152">
        <f t="shared" si="3"/>
        <v>0</v>
      </c>
      <c r="BK10" s="152">
        <f>SUM(BK11:BK58)</f>
        <v>0</v>
      </c>
      <c r="BL10" s="152">
        <f>SUM(BL11:BL58)</f>
        <v>0</v>
      </c>
      <c r="BM10" s="152">
        <f>SUM(BM11:BM58)</f>
        <v>0</v>
      </c>
      <c r="BN10" s="152">
        <f>SUM(BN11:BN58)</f>
        <v>0</v>
      </c>
      <c r="BO10" s="152">
        <f>SUM(BO11:BO58)</f>
        <v>0</v>
      </c>
      <c r="BP10" s="154">
        <f t="shared" ref="BP10:BV10" si="4">SUM(BP11:BP58)</f>
        <v>0</v>
      </c>
      <c r="BQ10" s="155">
        <f t="shared" si="4"/>
        <v>0</v>
      </c>
      <c r="BR10" s="156">
        <f t="shared" si="4"/>
        <v>0</v>
      </c>
      <c r="BS10" s="156">
        <f t="shared" si="4"/>
        <v>0</v>
      </c>
      <c r="BT10" s="156">
        <f t="shared" si="4"/>
        <v>0</v>
      </c>
      <c r="BU10" s="156">
        <f t="shared" si="4"/>
        <v>0</v>
      </c>
      <c r="BV10" s="156">
        <f t="shared" si="4"/>
        <v>0</v>
      </c>
      <c r="BW10" s="156">
        <f t="shared" ref="BW10:CB10" si="5">SUM(BW11:BW58)</f>
        <v>0</v>
      </c>
      <c r="BX10" s="156">
        <f t="shared" si="5"/>
        <v>0</v>
      </c>
      <c r="BY10" s="156">
        <f t="shared" si="5"/>
        <v>0</v>
      </c>
      <c r="BZ10" s="156">
        <f t="shared" si="5"/>
        <v>0</v>
      </c>
      <c r="CA10" s="156">
        <f t="shared" si="5"/>
        <v>0</v>
      </c>
      <c r="CB10" s="157">
        <f t="shared" si="5"/>
        <v>0</v>
      </c>
      <c r="CC10" s="218">
        <f>ROUND(SUM(CC11:CC58),2)</f>
        <v>0</v>
      </c>
      <c r="CD10" s="218">
        <f t="shared" ref="CD10:CL10" si="6">ROUND(SUM(CD11:CD58),2)</f>
        <v>0</v>
      </c>
      <c r="CE10" s="218">
        <f t="shared" si="6"/>
        <v>0</v>
      </c>
      <c r="CF10" s="218">
        <f t="shared" si="6"/>
        <v>0</v>
      </c>
      <c r="CG10" s="218">
        <f t="shared" si="6"/>
        <v>0</v>
      </c>
      <c r="CH10" s="218">
        <f t="shared" si="6"/>
        <v>0</v>
      </c>
      <c r="CI10" s="218">
        <f t="shared" si="6"/>
        <v>0</v>
      </c>
      <c r="CJ10" s="218">
        <f t="shared" si="6"/>
        <v>0</v>
      </c>
      <c r="CK10" s="218">
        <f t="shared" si="6"/>
        <v>0</v>
      </c>
      <c r="CL10" s="218">
        <f t="shared" si="6"/>
        <v>0</v>
      </c>
      <c r="CO10" s="36" t="s">
        <v>6</v>
      </c>
      <c r="CP10" s="112">
        <f>SUM(CQ10:CU10)</f>
        <v>0</v>
      </c>
      <c r="CQ10" s="113">
        <f t="shared" ref="CQ10:CZ10" si="7">DB10+DM10</f>
        <v>0</v>
      </c>
      <c r="CR10" s="195">
        <f t="shared" si="7"/>
        <v>0</v>
      </c>
      <c r="CS10" s="195">
        <f t="shared" si="7"/>
        <v>0</v>
      </c>
      <c r="CT10" s="195">
        <f t="shared" si="7"/>
        <v>0</v>
      </c>
      <c r="CU10" s="195">
        <f t="shared" si="7"/>
        <v>0</v>
      </c>
      <c r="CV10" s="195">
        <f t="shared" si="7"/>
        <v>0</v>
      </c>
      <c r="CW10" s="195">
        <f t="shared" si="7"/>
        <v>0</v>
      </c>
      <c r="CX10" s="195">
        <f t="shared" si="7"/>
        <v>0</v>
      </c>
      <c r="CY10" s="195">
        <f t="shared" si="7"/>
        <v>0</v>
      </c>
      <c r="CZ10" s="195">
        <f t="shared" si="7"/>
        <v>0</v>
      </c>
      <c r="DA10" s="112">
        <f t="shared" ref="DA10:DV10" si="8">SUM(DA12:DA59)</f>
        <v>0</v>
      </c>
      <c r="DB10" s="113">
        <f t="shared" si="8"/>
        <v>0</v>
      </c>
      <c r="DC10" s="195">
        <f t="shared" si="8"/>
        <v>0</v>
      </c>
      <c r="DD10" s="195">
        <f t="shared" si="8"/>
        <v>0</v>
      </c>
      <c r="DE10" s="195">
        <f t="shared" si="8"/>
        <v>0</v>
      </c>
      <c r="DF10" s="195">
        <f t="shared" si="8"/>
        <v>0</v>
      </c>
      <c r="DG10" s="195">
        <f t="shared" si="8"/>
        <v>0</v>
      </c>
      <c r="DH10" s="195">
        <f t="shared" si="8"/>
        <v>0</v>
      </c>
      <c r="DI10" s="195">
        <f t="shared" si="8"/>
        <v>0</v>
      </c>
      <c r="DJ10" s="195">
        <f t="shared" si="8"/>
        <v>0</v>
      </c>
      <c r="DK10" s="195">
        <f t="shared" si="8"/>
        <v>0</v>
      </c>
      <c r="DL10" s="112">
        <f t="shared" si="8"/>
        <v>0</v>
      </c>
      <c r="DM10" s="113">
        <f t="shared" si="8"/>
        <v>0</v>
      </c>
      <c r="DN10" s="195">
        <f t="shared" si="8"/>
        <v>0</v>
      </c>
      <c r="DO10" s="195">
        <f t="shared" si="8"/>
        <v>0</v>
      </c>
      <c r="DP10" s="195">
        <f t="shared" si="8"/>
        <v>0</v>
      </c>
      <c r="DQ10" s="114">
        <f t="shared" si="8"/>
        <v>0</v>
      </c>
      <c r="DR10" s="114">
        <f t="shared" si="8"/>
        <v>0</v>
      </c>
      <c r="DS10" s="114">
        <f t="shared" si="8"/>
        <v>0</v>
      </c>
      <c r="DT10" s="114">
        <f t="shared" si="8"/>
        <v>0</v>
      </c>
      <c r="DU10" s="114">
        <f t="shared" si="8"/>
        <v>0</v>
      </c>
      <c r="DV10" s="114">
        <f t="shared" si="8"/>
        <v>0</v>
      </c>
    </row>
    <row r="11" spans="1:126" ht="15.75" customHeight="1" thickBot="1" x14ac:dyDescent="0.2">
      <c r="A11" s="162">
        <v>6</v>
      </c>
      <c r="B11" s="139"/>
      <c r="C11" s="25"/>
      <c r="D11" s="25"/>
      <c r="E11" s="25"/>
      <c r="F11" s="26"/>
      <c r="G11" s="26"/>
      <c r="H11" s="26"/>
      <c r="I11" s="26"/>
      <c r="J11" s="26"/>
      <c r="K11" s="26"/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163">
        <f t="shared" ref="V11:V58" si="9">SUM(W11,AH11)</f>
        <v>0</v>
      </c>
      <c r="W11" s="164">
        <f t="shared" ref="W11:W58" si="10">SUM(X11:AG11)</f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165">
        <f t="shared" ref="AH11:AH58" si="11">SUM(AI11:AR11)</f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42">
        <v>0</v>
      </c>
      <c r="AS11" s="163">
        <f t="shared" ref="AS11:AS58" si="12">SUM(AT11,BE11)</f>
        <v>0</v>
      </c>
      <c r="AT11" s="164">
        <f t="shared" ref="AT11:AT58" si="13">SUM(AU11:BD11)</f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165">
        <f t="shared" ref="BE11:BE58" si="14">SUM(BF11:BO11)</f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48">
        <f t="shared" ref="BP11:BP58" si="15">ROUNDDOWN(SUM(BQ11,CB11),4)</f>
        <v>0</v>
      </c>
      <c r="BQ11" s="46">
        <f t="shared" ref="BQ11:BQ58" si="16">SUM(BR11:CA11)</f>
        <v>0</v>
      </c>
      <c r="BR11" s="4">
        <f t="shared" ref="BR11:BR30" si="17">ROUNDDOWN(AU11*$L11,4)</f>
        <v>0</v>
      </c>
      <c r="BS11" s="4">
        <f t="shared" ref="BS11:BS30" si="18">ROUNDDOWN(AV11*$M11,4)</f>
        <v>0</v>
      </c>
      <c r="BT11" s="4">
        <f t="shared" ref="BT11:BT30" si="19">ROUNDDOWN(AW11*$N11,4)</f>
        <v>0</v>
      </c>
      <c r="BU11" s="4">
        <f t="shared" ref="BU11:BU30" si="20">ROUNDDOWN(AX11*$O11,4)</f>
        <v>0</v>
      </c>
      <c r="BV11" s="4">
        <f t="shared" ref="BV11:BV30" si="21">ROUNDDOWN(AY11*$P11,4)</f>
        <v>0</v>
      </c>
      <c r="BW11" s="4">
        <f>ROUNDDOWN(AZ11*$Q11,4)</f>
        <v>0</v>
      </c>
      <c r="BX11" s="4">
        <f>ROUNDDOWN(BA11*$R11,4)</f>
        <v>0</v>
      </c>
      <c r="BY11" s="4">
        <f>ROUNDDOWN(BB11*$S11,4)</f>
        <v>0</v>
      </c>
      <c r="BZ11" s="4">
        <f>ROUNDDOWN(BC11*$T11,4)</f>
        <v>0</v>
      </c>
      <c r="CA11" s="4">
        <f>ROUNDDOWN(BD11*$U11,4)</f>
        <v>0</v>
      </c>
      <c r="CB11" s="45">
        <f t="shared" ref="CB11:CB58" si="22">SUM(CC11:CG11)</f>
        <v>0</v>
      </c>
      <c r="CC11" s="4">
        <f t="shared" ref="CC11:CC30" si="23">ROUNDDOWN(BF11*$L11,4)</f>
        <v>0</v>
      </c>
      <c r="CD11" s="4">
        <f t="shared" ref="CD11:CD30" si="24">ROUNDDOWN(BG11*$M11,4)</f>
        <v>0</v>
      </c>
      <c r="CE11" s="4">
        <f t="shared" ref="CE11:CE30" si="25">ROUNDDOWN(BH11*$N11,4)</f>
        <v>0</v>
      </c>
      <c r="CF11" s="4">
        <f t="shared" ref="CF11:CF30" si="26">ROUNDDOWN(BI11*$O11,4)</f>
        <v>0</v>
      </c>
      <c r="CG11" s="204">
        <f t="shared" ref="CG11:CG30" si="27">ROUNDDOWN(BJ11*$P11,4)</f>
        <v>0</v>
      </c>
      <c r="CH11" s="4">
        <f>ROUNDDOWN(BK11*$Q11,4)</f>
        <v>0</v>
      </c>
      <c r="CI11" s="4">
        <f>ROUNDDOWN(BL11*$R11,4)</f>
        <v>0</v>
      </c>
      <c r="CJ11" s="4">
        <f>ROUNDDOWN(BM11*$S11,4)</f>
        <v>0</v>
      </c>
      <c r="CK11" s="4">
        <f>ROUNDDOWN(BN11*$T11,4)</f>
        <v>0</v>
      </c>
      <c r="CL11" s="41">
        <f>ROUNDDOWN(BO11*$U11,4)</f>
        <v>0</v>
      </c>
      <c r="CO11" s="37" t="s">
        <v>33</v>
      </c>
      <c r="CP11" s="52">
        <f>IF(ISERROR(CP10/AS10),0,CP10/AS10)</f>
        <v>0</v>
      </c>
      <c r="CQ11" s="38">
        <f t="shared" ref="CQ11:CY11" si="28">IF(ISERROR(CQ10/(AU10+BF10)),0,(CQ10/(AU10+BF10)))</f>
        <v>0</v>
      </c>
      <c r="CR11" s="38">
        <f t="shared" si="28"/>
        <v>0</v>
      </c>
      <c r="CS11" s="38">
        <f t="shared" si="28"/>
        <v>0</v>
      </c>
      <c r="CT11" s="38">
        <f t="shared" si="28"/>
        <v>0</v>
      </c>
      <c r="CU11" s="38">
        <f t="shared" si="28"/>
        <v>0</v>
      </c>
      <c r="CV11" s="38">
        <f t="shared" si="28"/>
        <v>0</v>
      </c>
      <c r="CW11" s="38">
        <f t="shared" si="28"/>
        <v>0</v>
      </c>
      <c r="CX11" s="38">
        <f t="shared" si="28"/>
        <v>0</v>
      </c>
      <c r="CY11" s="38">
        <f t="shared" si="28"/>
        <v>0</v>
      </c>
      <c r="CZ11" s="38">
        <f>IF(ISERROR(CZ10/(BD10+BO10)),0,(CZ10/(BD10+BO10)))</f>
        <v>0</v>
      </c>
      <c r="DA11" s="39">
        <f>IF(ISERROR(DA10/AT10),0,(DA10/AT10))</f>
        <v>0</v>
      </c>
      <c r="DB11" s="40">
        <f>IF(ISERROR(DB10/AU10),0,(DB10/AU10))</f>
        <v>0</v>
      </c>
      <c r="DC11" s="40">
        <f t="shared" ref="DC11:DK11" si="29">IF(ISERROR(DC10/AV10),0,(DC10/AV10))</f>
        <v>0</v>
      </c>
      <c r="DD11" s="40">
        <f t="shared" si="29"/>
        <v>0</v>
      </c>
      <c r="DE11" s="40">
        <f t="shared" si="29"/>
        <v>0</v>
      </c>
      <c r="DF11" s="40">
        <f t="shared" si="29"/>
        <v>0</v>
      </c>
      <c r="DG11" s="40">
        <f t="shared" si="29"/>
        <v>0</v>
      </c>
      <c r="DH11" s="40">
        <f t="shared" si="29"/>
        <v>0</v>
      </c>
      <c r="DI11" s="40">
        <f t="shared" si="29"/>
        <v>0</v>
      </c>
      <c r="DJ11" s="40">
        <f t="shared" si="29"/>
        <v>0</v>
      </c>
      <c r="DK11" s="40">
        <f t="shared" si="29"/>
        <v>0</v>
      </c>
      <c r="DL11" s="111">
        <f>IF(ISERROR(DL10/BE10),0,(DL10/BE10))</f>
        <v>0</v>
      </c>
      <c r="DM11" s="40">
        <f>IF(ISERROR(DM10/BF10),0,(DM10/BF10))</f>
        <v>0</v>
      </c>
      <c r="DN11" s="40">
        <f t="shared" ref="DN11:DV11" si="30">IF(ISERROR(DN10/BG10),0,(DN10/BG10))</f>
        <v>0</v>
      </c>
      <c r="DO11" s="40">
        <f t="shared" si="30"/>
        <v>0</v>
      </c>
      <c r="DP11" s="40">
        <f t="shared" si="30"/>
        <v>0</v>
      </c>
      <c r="DQ11" s="40">
        <f t="shared" si="30"/>
        <v>0</v>
      </c>
      <c r="DR11" s="40">
        <f t="shared" si="30"/>
        <v>0</v>
      </c>
      <c r="DS11" s="40">
        <f t="shared" si="30"/>
        <v>0</v>
      </c>
      <c r="DT11" s="40">
        <f t="shared" si="30"/>
        <v>0</v>
      </c>
      <c r="DU11" s="40">
        <f t="shared" si="30"/>
        <v>0</v>
      </c>
      <c r="DV11" s="40">
        <f t="shared" si="30"/>
        <v>0</v>
      </c>
    </row>
    <row r="12" spans="1:126" ht="15.75" customHeight="1" x14ac:dyDescent="0.15">
      <c r="A12" s="138">
        <v>8</v>
      </c>
      <c r="B12" s="140"/>
      <c r="C12" s="5"/>
      <c r="D12" s="5"/>
      <c r="E12" s="5"/>
      <c r="F12" s="5"/>
      <c r="G12" s="199"/>
      <c r="H12" s="199"/>
      <c r="I12" s="199"/>
      <c r="J12" s="199"/>
      <c r="K12" s="199"/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7">
        <f t="shared" si="9"/>
        <v>0</v>
      </c>
      <c r="W12" s="43">
        <f t="shared" si="10"/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44">
        <f t="shared" si="11"/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42">
        <v>0</v>
      </c>
      <c r="AS12" s="47">
        <f t="shared" si="12"/>
        <v>0</v>
      </c>
      <c r="AT12" s="43">
        <f t="shared" si="13"/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44">
        <f t="shared" si="14"/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48">
        <f t="shared" si="15"/>
        <v>0</v>
      </c>
      <c r="BQ12" s="46">
        <f t="shared" si="16"/>
        <v>0</v>
      </c>
      <c r="BR12" s="4">
        <f t="shared" si="17"/>
        <v>0</v>
      </c>
      <c r="BS12" s="4">
        <f t="shared" si="18"/>
        <v>0</v>
      </c>
      <c r="BT12" s="4">
        <f t="shared" si="19"/>
        <v>0</v>
      </c>
      <c r="BU12" s="4">
        <f t="shared" si="20"/>
        <v>0</v>
      </c>
      <c r="BV12" s="4">
        <f t="shared" si="21"/>
        <v>0</v>
      </c>
      <c r="BW12" s="4">
        <f t="shared" ref="BW12:BW58" si="31">ROUNDDOWN(AZ12*$Q12,4)</f>
        <v>0</v>
      </c>
      <c r="BX12" s="4">
        <f t="shared" ref="BX12:BX58" si="32">ROUNDDOWN(BA12*$R12,4)</f>
        <v>0</v>
      </c>
      <c r="BY12" s="4">
        <f t="shared" ref="BY12:BY58" si="33">ROUNDDOWN(BB12*$S12,4)</f>
        <v>0</v>
      </c>
      <c r="BZ12" s="4">
        <f t="shared" ref="BZ12:BZ58" si="34">ROUNDDOWN(BC12*$T12,4)</f>
        <v>0</v>
      </c>
      <c r="CA12" s="4">
        <f t="shared" ref="CA12:CA58" si="35">ROUNDDOWN(BD12*$U12,4)</f>
        <v>0</v>
      </c>
      <c r="CB12" s="45">
        <f t="shared" si="22"/>
        <v>0</v>
      </c>
      <c r="CC12" s="4">
        <f t="shared" si="23"/>
        <v>0</v>
      </c>
      <c r="CD12" s="4">
        <f t="shared" si="24"/>
        <v>0</v>
      </c>
      <c r="CE12" s="4">
        <f t="shared" si="25"/>
        <v>0</v>
      </c>
      <c r="CF12" s="4">
        <f t="shared" si="26"/>
        <v>0</v>
      </c>
      <c r="CG12" s="204">
        <f t="shared" si="27"/>
        <v>0</v>
      </c>
      <c r="CH12" s="4">
        <f t="shared" ref="CH12:CH58" si="36">ROUNDDOWN(BK12*$Q12,4)</f>
        <v>0</v>
      </c>
      <c r="CI12" s="4">
        <f t="shared" ref="CI12:CI58" si="37">ROUNDDOWN(BL12*$R12,4)</f>
        <v>0</v>
      </c>
      <c r="CJ12" s="4">
        <f t="shared" ref="CJ12:CJ58" si="38">ROUNDDOWN(BM12*$S12,4)</f>
        <v>0</v>
      </c>
      <c r="CK12" s="4">
        <f t="shared" ref="CK12:CK58" si="39">ROUNDDOWN(BN12*$T12,4)</f>
        <v>0</v>
      </c>
      <c r="CL12" s="41">
        <f t="shared" ref="CL12:CL58" si="40">ROUNDDOWN(BO12*$U12,4)</f>
        <v>0</v>
      </c>
      <c r="CO12" s="353" t="s">
        <v>32</v>
      </c>
      <c r="CP12" s="49">
        <f t="shared" ref="CP12:CP59" si="41">SUM(CQ12:CU12)</f>
        <v>0</v>
      </c>
      <c r="CQ12" s="30">
        <f t="shared" ref="CQ12:CQ59" si="42">DB12+DM12</f>
        <v>0</v>
      </c>
      <c r="CR12" s="27">
        <f t="shared" ref="CR12:CR59" si="43">DC12+DN12</f>
        <v>0</v>
      </c>
      <c r="CS12" s="27">
        <f t="shared" ref="CS12:CS59" si="44">DD12+DO12</f>
        <v>0</v>
      </c>
      <c r="CT12" s="27">
        <f t="shared" ref="CT12:CT59" si="45">DE12+DP12</f>
        <v>0</v>
      </c>
      <c r="CU12" s="27">
        <f t="shared" ref="CU12:CU59" si="46">DF12+DQ12</f>
        <v>0</v>
      </c>
      <c r="CV12" s="27">
        <f t="shared" ref="CV12:CV59" si="47">DG12+DR12</f>
        <v>0</v>
      </c>
      <c r="CW12" s="27">
        <f t="shared" ref="CW12:CW59" si="48">DH12+DS12</f>
        <v>0</v>
      </c>
      <c r="CX12" s="27">
        <f t="shared" ref="CX12:CX59" si="49">DI12+DT12</f>
        <v>0</v>
      </c>
      <c r="CY12" s="27">
        <f t="shared" ref="CY12:CY59" si="50">DJ12+DU12</f>
        <v>0</v>
      </c>
      <c r="CZ12" s="27">
        <f t="shared" ref="CZ12:CZ59" si="51">DK12+DV12</f>
        <v>0</v>
      </c>
      <c r="DA12" s="34">
        <f t="shared" ref="DA12:DA59" si="52">SUM(DB12:DF12)</f>
        <v>0</v>
      </c>
      <c r="DB12" s="206">
        <f>AU11*$A11</f>
        <v>0</v>
      </c>
      <c r="DC12" s="206">
        <f t="shared" ref="DC12:DK27" si="53">AV11*$A11</f>
        <v>0</v>
      </c>
      <c r="DD12" s="206">
        <f t="shared" si="53"/>
        <v>0</v>
      </c>
      <c r="DE12" s="206">
        <f t="shared" si="53"/>
        <v>0</v>
      </c>
      <c r="DF12" s="206">
        <f t="shared" si="53"/>
        <v>0</v>
      </c>
      <c r="DG12" s="206">
        <f t="shared" si="53"/>
        <v>0</v>
      </c>
      <c r="DH12" s="206">
        <f t="shared" si="53"/>
        <v>0</v>
      </c>
      <c r="DI12" s="206">
        <f t="shared" si="53"/>
        <v>0</v>
      </c>
      <c r="DJ12" s="206">
        <f t="shared" si="53"/>
        <v>0</v>
      </c>
      <c r="DK12" s="206">
        <f t="shared" si="53"/>
        <v>0</v>
      </c>
      <c r="DL12" s="33">
        <f t="shared" ref="DL12:DL59" si="54">SUM(DM12:DQ12)</f>
        <v>0</v>
      </c>
      <c r="DM12" s="207">
        <f>BF11*$A11</f>
        <v>0</v>
      </c>
      <c r="DN12" s="207">
        <f t="shared" ref="DN12:DV27" si="55">BG11*$A11</f>
        <v>0</v>
      </c>
      <c r="DO12" s="207">
        <f t="shared" si="55"/>
        <v>0</v>
      </c>
      <c r="DP12" s="207">
        <f t="shared" si="55"/>
        <v>0</v>
      </c>
      <c r="DQ12" s="207">
        <f t="shared" si="55"/>
        <v>0</v>
      </c>
      <c r="DR12" s="207">
        <f t="shared" si="55"/>
        <v>0</v>
      </c>
      <c r="DS12" s="207">
        <f t="shared" si="55"/>
        <v>0</v>
      </c>
      <c r="DT12" s="207">
        <f t="shared" si="55"/>
        <v>0</v>
      </c>
      <c r="DU12" s="207">
        <f t="shared" si="55"/>
        <v>0</v>
      </c>
      <c r="DV12" s="208">
        <f t="shared" si="55"/>
        <v>0</v>
      </c>
    </row>
    <row r="13" spans="1:126" ht="15.75" customHeight="1" x14ac:dyDescent="0.15">
      <c r="A13" s="138">
        <v>10</v>
      </c>
      <c r="B13" s="140"/>
      <c r="C13" s="5"/>
      <c r="D13" s="5"/>
      <c r="E13" s="5"/>
      <c r="F13" s="5"/>
      <c r="G13" s="199"/>
      <c r="H13" s="199"/>
      <c r="I13" s="199"/>
      <c r="J13" s="199"/>
      <c r="K13" s="199"/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7">
        <f t="shared" si="9"/>
        <v>0</v>
      </c>
      <c r="W13" s="43">
        <f t="shared" si="10"/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44">
        <f t="shared" si="11"/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42">
        <v>0</v>
      </c>
      <c r="AS13" s="47">
        <f t="shared" si="12"/>
        <v>0</v>
      </c>
      <c r="AT13" s="43">
        <f t="shared" si="13"/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44">
        <f t="shared" si="14"/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48">
        <f t="shared" si="15"/>
        <v>0</v>
      </c>
      <c r="BQ13" s="46">
        <f t="shared" si="16"/>
        <v>0</v>
      </c>
      <c r="BR13" s="4">
        <f t="shared" si="17"/>
        <v>0</v>
      </c>
      <c r="BS13" s="4">
        <f t="shared" si="18"/>
        <v>0</v>
      </c>
      <c r="BT13" s="4">
        <f t="shared" si="19"/>
        <v>0</v>
      </c>
      <c r="BU13" s="4">
        <f t="shared" si="20"/>
        <v>0</v>
      </c>
      <c r="BV13" s="4">
        <f t="shared" si="21"/>
        <v>0</v>
      </c>
      <c r="BW13" s="4">
        <f t="shared" si="31"/>
        <v>0</v>
      </c>
      <c r="BX13" s="4">
        <f t="shared" si="32"/>
        <v>0</v>
      </c>
      <c r="BY13" s="4">
        <f t="shared" si="33"/>
        <v>0</v>
      </c>
      <c r="BZ13" s="4">
        <f t="shared" si="34"/>
        <v>0</v>
      </c>
      <c r="CA13" s="4">
        <f t="shared" si="35"/>
        <v>0</v>
      </c>
      <c r="CB13" s="45">
        <f t="shared" si="22"/>
        <v>0</v>
      </c>
      <c r="CC13" s="4">
        <f t="shared" si="23"/>
        <v>0</v>
      </c>
      <c r="CD13" s="4">
        <f t="shared" si="24"/>
        <v>0</v>
      </c>
      <c r="CE13" s="4">
        <f t="shared" si="25"/>
        <v>0</v>
      </c>
      <c r="CF13" s="4">
        <f t="shared" si="26"/>
        <v>0</v>
      </c>
      <c r="CG13" s="204">
        <f t="shared" si="27"/>
        <v>0</v>
      </c>
      <c r="CH13" s="4">
        <f t="shared" si="36"/>
        <v>0</v>
      </c>
      <c r="CI13" s="4">
        <f t="shared" si="37"/>
        <v>0</v>
      </c>
      <c r="CJ13" s="4">
        <f t="shared" si="38"/>
        <v>0</v>
      </c>
      <c r="CK13" s="4">
        <f t="shared" si="39"/>
        <v>0</v>
      </c>
      <c r="CL13" s="41">
        <f t="shared" si="40"/>
        <v>0</v>
      </c>
      <c r="CO13" s="354"/>
      <c r="CP13" s="50">
        <f t="shared" si="41"/>
        <v>0</v>
      </c>
      <c r="CQ13" s="27">
        <f t="shared" si="42"/>
        <v>0</v>
      </c>
      <c r="CR13" s="27">
        <f t="shared" si="43"/>
        <v>0</v>
      </c>
      <c r="CS13" s="27">
        <f t="shared" si="44"/>
        <v>0</v>
      </c>
      <c r="CT13" s="27">
        <f t="shared" si="45"/>
        <v>0</v>
      </c>
      <c r="CU13" s="27">
        <f t="shared" si="46"/>
        <v>0</v>
      </c>
      <c r="CV13" s="27">
        <f t="shared" si="47"/>
        <v>0</v>
      </c>
      <c r="CW13" s="27">
        <f t="shared" si="48"/>
        <v>0</v>
      </c>
      <c r="CX13" s="27">
        <f t="shared" si="49"/>
        <v>0</v>
      </c>
      <c r="CY13" s="27">
        <f t="shared" si="50"/>
        <v>0</v>
      </c>
      <c r="CZ13" s="27">
        <f t="shared" si="51"/>
        <v>0</v>
      </c>
      <c r="DA13" s="35">
        <f t="shared" si="52"/>
        <v>0</v>
      </c>
      <c r="DB13" s="206">
        <f t="shared" ref="DB13:DB59" si="56">AU12*$A12</f>
        <v>0</v>
      </c>
      <c r="DC13" s="206">
        <f t="shared" si="53"/>
        <v>0</v>
      </c>
      <c r="DD13" s="206">
        <f t="shared" si="53"/>
        <v>0</v>
      </c>
      <c r="DE13" s="206">
        <f t="shared" si="53"/>
        <v>0</v>
      </c>
      <c r="DF13" s="206">
        <f t="shared" si="53"/>
        <v>0</v>
      </c>
      <c r="DG13" s="206">
        <f t="shared" si="53"/>
        <v>0</v>
      </c>
      <c r="DH13" s="206">
        <f t="shared" si="53"/>
        <v>0</v>
      </c>
      <c r="DI13" s="206">
        <f t="shared" si="53"/>
        <v>0</v>
      </c>
      <c r="DJ13" s="206">
        <f t="shared" si="53"/>
        <v>0</v>
      </c>
      <c r="DK13" s="206">
        <f t="shared" si="53"/>
        <v>0</v>
      </c>
      <c r="DL13" s="33">
        <f t="shared" si="54"/>
        <v>0</v>
      </c>
      <c r="DM13" s="207">
        <f t="shared" ref="DM13:DM59" si="57">BF12*$A12</f>
        <v>0</v>
      </c>
      <c r="DN13" s="207">
        <f t="shared" si="55"/>
        <v>0</v>
      </c>
      <c r="DO13" s="207">
        <f t="shared" si="55"/>
        <v>0</v>
      </c>
      <c r="DP13" s="207">
        <f t="shared" si="55"/>
        <v>0</v>
      </c>
      <c r="DQ13" s="207">
        <f t="shared" si="55"/>
        <v>0</v>
      </c>
      <c r="DR13" s="207">
        <f t="shared" si="55"/>
        <v>0</v>
      </c>
      <c r="DS13" s="207">
        <f t="shared" si="55"/>
        <v>0</v>
      </c>
      <c r="DT13" s="207">
        <f t="shared" si="55"/>
        <v>0</v>
      </c>
      <c r="DU13" s="207">
        <f t="shared" si="55"/>
        <v>0</v>
      </c>
      <c r="DV13" s="209">
        <f t="shared" si="55"/>
        <v>0</v>
      </c>
    </row>
    <row r="14" spans="1:126" ht="15.75" customHeight="1" x14ac:dyDescent="0.15">
      <c r="A14" s="138">
        <v>12</v>
      </c>
      <c r="B14" s="140"/>
      <c r="C14" s="5"/>
      <c r="D14" s="5"/>
      <c r="E14" s="5"/>
      <c r="F14" s="5"/>
      <c r="G14" s="199"/>
      <c r="H14" s="199"/>
      <c r="I14" s="199"/>
      <c r="J14" s="199"/>
      <c r="K14" s="199"/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7">
        <f t="shared" si="9"/>
        <v>0</v>
      </c>
      <c r="W14" s="43">
        <f t="shared" si="10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44">
        <f t="shared" si="11"/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42">
        <v>0</v>
      </c>
      <c r="AS14" s="47">
        <f t="shared" si="12"/>
        <v>0</v>
      </c>
      <c r="AT14" s="43">
        <f t="shared" si="13"/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44">
        <f t="shared" si="14"/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48">
        <f t="shared" si="15"/>
        <v>0</v>
      </c>
      <c r="BQ14" s="46">
        <f t="shared" si="16"/>
        <v>0</v>
      </c>
      <c r="BR14" s="4">
        <f t="shared" si="17"/>
        <v>0</v>
      </c>
      <c r="BS14" s="4">
        <f t="shared" si="18"/>
        <v>0</v>
      </c>
      <c r="BT14" s="4">
        <f t="shared" si="19"/>
        <v>0</v>
      </c>
      <c r="BU14" s="4">
        <f t="shared" si="20"/>
        <v>0</v>
      </c>
      <c r="BV14" s="4">
        <f t="shared" si="21"/>
        <v>0</v>
      </c>
      <c r="BW14" s="4">
        <f t="shared" si="31"/>
        <v>0</v>
      </c>
      <c r="BX14" s="4">
        <f t="shared" si="32"/>
        <v>0</v>
      </c>
      <c r="BY14" s="4">
        <f t="shared" si="33"/>
        <v>0</v>
      </c>
      <c r="BZ14" s="4">
        <f t="shared" si="34"/>
        <v>0</v>
      </c>
      <c r="CA14" s="4">
        <f t="shared" si="35"/>
        <v>0</v>
      </c>
      <c r="CB14" s="45">
        <f t="shared" si="22"/>
        <v>0</v>
      </c>
      <c r="CC14" s="4">
        <f t="shared" si="23"/>
        <v>0</v>
      </c>
      <c r="CD14" s="4">
        <f t="shared" si="24"/>
        <v>0</v>
      </c>
      <c r="CE14" s="4">
        <f t="shared" si="25"/>
        <v>0</v>
      </c>
      <c r="CF14" s="4">
        <f t="shared" si="26"/>
        <v>0</v>
      </c>
      <c r="CG14" s="204">
        <f t="shared" si="27"/>
        <v>0</v>
      </c>
      <c r="CH14" s="4">
        <f t="shared" si="36"/>
        <v>0</v>
      </c>
      <c r="CI14" s="4">
        <f t="shared" si="37"/>
        <v>0</v>
      </c>
      <c r="CJ14" s="4">
        <f t="shared" si="38"/>
        <v>0</v>
      </c>
      <c r="CK14" s="4">
        <f t="shared" si="39"/>
        <v>0</v>
      </c>
      <c r="CL14" s="41">
        <f t="shared" si="40"/>
        <v>0</v>
      </c>
      <c r="CO14" s="354"/>
      <c r="CP14" s="50">
        <f t="shared" si="41"/>
        <v>0</v>
      </c>
      <c r="CQ14" s="27">
        <f t="shared" si="42"/>
        <v>0</v>
      </c>
      <c r="CR14" s="27">
        <f t="shared" si="43"/>
        <v>0</v>
      </c>
      <c r="CS14" s="27">
        <f t="shared" si="44"/>
        <v>0</v>
      </c>
      <c r="CT14" s="27">
        <f t="shared" si="45"/>
        <v>0</v>
      </c>
      <c r="CU14" s="27">
        <f t="shared" si="46"/>
        <v>0</v>
      </c>
      <c r="CV14" s="27">
        <f t="shared" si="47"/>
        <v>0</v>
      </c>
      <c r="CW14" s="27">
        <f t="shared" si="48"/>
        <v>0</v>
      </c>
      <c r="CX14" s="27">
        <f t="shared" si="49"/>
        <v>0</v>
      </c>
      <c r="CY14" s="27">
        <f t="shared" si="50"/>
        <v>0</v>
      </c>
      <c r="CZ14" s="27">
        <f t="shared" si="51"/>
        <v>0</v>
      </c>
      <c r="DA14" s="35">
        <f t="shared" si="52"/>
        <v>0</v>
      </c>
      <c r="DB14" s="206">
        <f t="shared" si="56"/>
        <v>0</v>
      </c>
      <c r="DC14" s="206">
        <f t="shared" si="53"/>
        <v>0</v>
      </c>
      <c r="DD14" s="206">
        <f t="shared" si="53"/>
        <v>0</v>
      </c>
      <c r="DE14" s="206">
        <f t="shared" si="53"/>
        <v>0</v>
      </c>
      <c r="DF14" s="206">
        <f t="shared" si="53"/>
        <v>0</v>
      </c>
      <c r="DG14" s="206">
        <f t="shared" si="53"/>
        <v>0</v>
      </c>
      <c r="DH14" s="206">
        <f t="shared" si="53"/>
        <v>0</v>
      </c>
      <c r="DI14" s="206">
        <f t="shared" si="53"/>
        <v>0</v>
      </c>
      <c r="DJ14" s="206">
        <f t="shared" si="53"/>
        <v>0</v>
      </c>
      <c r="DK14" s="206">
        <f t="shared" si="53"/>
        <v>0</v>
      </c>
      <c r="DL14" s="33">
        <f t="shared" si="54"/>
        <v>0</v>
      </c>
      <c r="DM14" s="207">
        <f t="shared" si="57"/>
        <v>0</v>
      </c>
      <c r="DN14" s="207">
        <f t="shared" si="55"/>
        <v>0</v>
      </c>
      <c r="DO14" s="207">
        <f t="shared" si="55"/>
        <v>0</v>
      </c>
      <c r="DP14" s="207">
        <f t="shared" si="55"/>
        <v>0</v>
      </c>
      <c r="DQ14" s="207">
        <f t="shared" si="55"/>
        <v>0</v>
      </c>
      <c r="DR14" s="207">
        <f t="shared" si="55"/>
        <v>0</v>
      </c>
      <c r="DS14" s="207">
        <f t="shared" si="55"/>
        <v>0</v>
      </c>
      <c r="DT14" s="207">
        <f t="shared" si="55"/>
        <v>0</v>
      </c>
      <c r="DU14" s="207">
        <f t="shared" si="55"/>
        <v>0</v>
      </c>
      <c r="DV14" s="209">
        <f t="shared" si="55"/>
        <v>0</v>
      </c>
    </row>
    <row r="15" spans="1:126" ht="15.75" customHeight="1" x14ac:dyDescent="0.15">
      <c r="A15" s="138">
        <v>14</v>
      </c>
      <c r="B15" s="140"/>
      <c r="C15" s="5"/>
      <c r="D15" s="5"/>
      <c r="E15" s="5"/>
      <c r="F15" s="5"/>
      <c r="G15" s="199"/>
      <c r="H15" s="199"/>
      <c r="I15" s="199"/>
      <c r="J15" s="199"/>
      <c r="K15" s="199"/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7">
        <f t="shared" si="9"/>
        <v>0</v>
      </c>
      <c r="W15" s="43">
        <f t="shared" si="10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44">
        <f t="shared" si="11"/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42">
        <v>0</v>
      </c>
      <c r="AS15" s="47">
        <f t="shared" si="12"/>
        <v>0</v>
      </c>
      <c r="AT15" s="43">
        <f t="shared" si="13"/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44">
        <f t="shared" si="14"/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48">
        <f t="shared" si="15"/>
        <v>0</v>
      </c>
      <c r="BQ15" s="46">
        <f t="shared" si="16"/>
        <v>0</v>
      </c>
      <c r="BR15" s="4">
        <f t="shared" si="17"/>
        <v>0</v>
      </c>
      <c r="BS15" s="4">
        <f t="shared" si="18"/>
        <v>0</v>
      </c>
      <c r="BT15" s="4">
        <f t="shared" si="19"/>
        <v>0</v>
      </c>
      <c r="BU15" s="4">
        <f t="shared" si="20"/>
        <v>0</v>
      </c>
      <c r="BV15" s="4">
        <f t="shared" si="21"/>
        <v>0</v>
      </c>
      <c r="BW15" s="4">
        <f t="shared" si="31"/>
        <v>0</v>
      </c>
      <c r="BX15" s="4">
        <f t="shared" si="32"/>
        <v>0</v>
      </c>
      <c r="BY15" s="4">
        <f t="shared" si="33"/>
        <v>0</v>
      </c>
      <c r="BZ15" s="4">
        <f t="shared" si="34"/>
        <v>0</v>
      </c>
      <c r="CA15" s="4">
        <f t="shared" si="35"/>
        <v>0</v>
      </c>
      <c r="CB15" s="45">
        <f t="shared" si="22"/>
        <v>0</v>
      </c>
      <c r="CC15" s="4">
        <f t="shared" si="23"/>
        <v>0</v>
      </c>
      <c r="CD15" s="4">
        <f t="shared" si="24"/>
        <v>0</v>
      </c>
      <c r="CE15" s="4">
        <f t="shared" si="25"/>
        <v>0</v>
      </c>
      <c r="CF15" s="4">
        <f t="shared" si="26"/>
        <v>0</v>
      </c>
      <c r="CG15" s="204">
        <f t="shared" si="27"/>
        <v>0</v>
      </c>
      <c r="CH15" s="4">
        <f t="shared" si="36"/>
        <v>0</v>
      </c>
      <c r="CI15" s="4">
        <f t="shared" si="37"/>
        <v>0</v>
      </c>
      <c r="CJ15" s="4">
        <f t="shared" si="38"/>
        <v>0</v>
      </c>
      <c r="CK15" s="4">
        <f t="shared" si="39"/>
        <v>0</v>
      </c>
      <c r="CL15" s="41">
        <f t="shared" si="40"/>
        <v>0</v>
      </c>
      <c r="CO15" s="354"/>
      <c r="CP15" s="50">
        <f t="shared" si="41"/>
        <v>0</v>
      </c>
      <c r="CQ15" s="27">
        <f t="shared" si="42"/>
        <v>0</v>
      </c>
      <c r="CR15" s="27">
        <f t="shared" si="43"/>
        <v>0</v>
      </c>
      <c r="CS15" s="27">
        <f t="shared" si="44"/>
        <v>0</v>
      </c>
      <c r="CT15" s="27">
        <f t="shared" si="45"/>
        <v>0</v>
      </c>
      <c r="CU15" s="27">
        <f t="shared" si="46"/>
        <v>0</v>
      </c>
      <c r="CV15" s="27">
        <f t="shared" si="47"/>
        <v>0</v>
      </c>
      <c r="CW15" s="27">
        <f t="shared" si="48"/>
        <v>0</v>
      </c>
      <c r="CX15" s="27">
        <f t="shared" si="49"/>
        <v>0</v>
      </c>
      <c r="CY15" s="27">
        <f t="shared" si="50"/>
        <v>0</v>
      </c>
      <c r="CZ15" s="27">
        <f t="shared" si="51"/>
        <v>0</v>
      </c>
      <c r="DA15" s="35">
        <f t="shared" si="52"/>
        <v>0</v>
      </c>
      <c r="DB15" s="206">
        <f t="shared" si="56"/>
        <v>0</v>
      </c>
      <c r="DC15" s="206">
        <f t="shared" si="53"/>
        <v>0</v>
      </c>
      <c r="DD15" s="206">
        <f t="shared" si="53"/>
        <v>0</v>
      </c>
      <c r="DE15" s="206">
        <f t="shared" si="53"/>
        <v>0</v>
      </c>
      <c r="DF15" s="206">
        <f t="shared" si="53"/>
        <v>0</v>
      </c>
      <c r="DG15" s="206">
        <f t="shared" si="53"/>
        <v>0</v>
      </c>
      <c r="DH15" s="206">
        <f t="shared" si="53"/>
        <v>0</v>
      </c>
      <c r="DI15" s="206">
        <f t="shared" si="53"/>
        <v>0</v>
      </c>
      <c r="DJ15" s="206">
        <f t="shared" si="53"/>
        <v>0</v>
      </c>
      <c r="DK15" s="206">
        <f t="shared" si="53"/>
        <v>0</v>
      </c>
      <c r="DL15" s="33">
        <f t="shared" si="54"/>
        <v>0</v>
      </c>
      <c r="DM15" s="207">
        <f t="shared" si="57"/>
        <v>0</v>
      </c>
      <c r="DN15" s="207">
        <f t="shared" si="55"/>
        <v>0</v>
      </c>
      <c r="DO15" s="207">
        <f t="shared" si="55"/>
        <v>0</v>
      </c>
      <c r="DP15" s="207">
        <f t="shared" si="55"/>
        <v>0</v>
      </c>
      <c r="DQ15" s="207">
        <f t="shared" si="55"/>
        <v>0</v>
      </c>
      <c r="DR15" s="207">
        <f t="shared" si="55"/>
        <v>0</v>
      </c>
      <c r="DS15" s="207">
        <f t="shared" si="55"/>
        <v>0</v>
      </c>
      <c r="DT15" s="207">
        <f t="shared" si="55"/>
        <v>0</v>
      </c>
      <c r="DU15" s="207">
        <f t="shared" si="55"/>
        <v>0</v>
      </c>
      <c r="DV15" s="209">
        <f t="shared" si="55"/>
        <v>0</v>
      </c>
    </row>
    <row r="16" spans="1:126" ht="15.75" customHeight="1" x14ac:dyDescent="0.15">
      <c r="A16" s="138">
        <v>16</v>
      </c>
      <c r="B16" s="140"/>
      <c r="C16" s="5"/>
      <c r="D16" s="5"/>
      <c r="E16" s="5"/>
      <c r="F16" s="5"/>
      <c r="G16" s="199"/>
      <c r="H16" s="199"/>
      <c r="I16" s="199"/>
      <c r="J16" s="199"/>
      <c r="K16" s="199"/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7">
        <f t="shared" si="9"/>
        <v>0</v>
      </c>
      <c r="W16" s="43">
        <f t="shared" si="10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44">
        <f t="shared" si="11"/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42">
        <v>0</v>
      </c>
      <c r="AS16" s="47">
        <f t="shared" si="12"/>
        <v>0</v>
      </c>
      <c r="AT16" s="43">
        <f t="shared" si="13"/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44">
        <f t="shared" si="14"/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48">
        <f t="shared" si="15"/>
        <v>0</v>
      </c>
      <c r="BQ16" s="46">
        <f t="shared" si="16"/>
        <v>0</v>
      </c>
      <c r="BR16" s="4">
        <f t="shared" si="17"/>
        <v>0</v>
      </c>
      <c r="BS16" s="4">
        <f t="shared" si="18"/>
        <v>0</v>
      </c>
      <c r="BT16" s="4">
        <f t="shared" si="19"/>
        <v>0</v>
      </c>
      <c r="BU16" s="4">
        <f t="shared" si="20"/>
        <v>0</v>
      </c>
      <c r="BV16" s="4">
        <f t="shared" si="21"/>
        <v>0</v>
      </c>
      <c r="BW16" s="4">
        <f t="shared" si="31"/>
        <v>0</v>
      </c>
      <c r="BX16" s="4">
        <f t="shared" si="32"/>
        <v>0</v>
      </c>
      <c r="BY16" s="4">
        <f t="shared" si="33"/>
        <v>0</v>
      </c>
      <c r="BZ16" s="4">
        <f t="shared" si="34"/>
        <v>0</v>
      </c>
      <c r="CA16" s="4">
        <f t="shared" si="35"/>
        <v>0</v>
      </c>
      <c r="CB16" s="45">
        <f t="shared" si="22"/>
        <v>0</v>
      </c>
      <c r="CC16" s="4">
        <f t="shared" si="23"/>
        <v>0</v>
      </c>
      <c r="CD16" s="4">
        <f t="shared" si="24"/>
        <v>0</v>
      </c>
      <c r="CE16" s="4">
        <f t="shared" si="25"/>
        <v>0</v>
      </c>
      <c r="CF16" s="4">
        <f t="shared" si="26"/>
        <v>0</v>
      </c>
      <c r="CG16" s="204">
        <f t="shared" si="27"/>
        <v>0</v>
      </c>
      <c r="CH16" s="4">
        <f t="shared" si="36"/>
        <v>0</v>
      </c>
      <c r="CI16" s="4">
        <f t="shared" si="37"/>
        <v>0</v>
      </c>
      <c r="CJ16" s="4">
        <f t="shared" si="38"/>
        <v>0</v>
      </c>
      <c r="CK16" s="4">
        <f t="shared" si="39"/>
        <v>0</v>
      </c>
      <c r="CL16" s="41">
        <f t="shared" si="40"/>
        <v>0</v>
      </c>
      <c r="CO16" s="354"/>
      <c r="CP16" s="50">
        <f t="shared" si="41"/>
        <v>0</v>
      </c>
      <c r="CQ16" s="27">
        <f t="shared" si="42"/>
        <v>0</v>
      </c>
      <c r="CR16" s="27">
        <f t="shared" si="43"/>
        <v>0</v>
      </c>
      <c r="CS16" s="27">
        <f t="shared" si="44"/>
        <v>0</v>
      </c>
      <c r="CT16" s="27">
        <f t="shared" si="45"/>
        <v>0</v>
      </c>
      <c r="CU16" s="27">
        <f t="shared" si="46"/>
        <v>0</v>
      </c>
      <c r="CV16" s="27">
        <f t="shared" si="47"/>
        <v>0</v>
      </c>
      <c r="CW16" s="27">
        <f t="shared" si="48"/>
        <v>0</v>
      </c>
      <c r="CX16" s="27">
        <f t="shared" si="49"/>
        <v>0</v>
      </c>
      <c r="CY16" s="27">
        <f t="shared" si="50"/>
        <v>0</v>
      </c>
      <c r="CZ16" s="27">
        <f t="shared" si="51"/>
        <v>0</v>
      </c>
      <c r="DA16" s="35">
        <f t="shared" si="52"/>
        <v>0</v>
      </c>
      <c r="DB16" s="206">
        <f t="shared" si="56"/>
        <v>0</v>
      </c>
      <c r="DC16" s="206">
        <f t="shared" si="53"/>
        <v>0</v>
      </c>
      <c r="DD16" s="206">
        <f t="shared" si="53"/>
        <v>0</v>
      </c>
      <c r="DE16" s="206">
        <f t="shared" si="53"/>
        <v>0</v>
      </c>
      <c r="DF16" s="206">
        <f t="shared" si="53"/>
        <v>0</v>
      </c>
      <c r="DG16" s="206">
        <f t="shared" si="53"/>
        <v>0</v>
      </c>
      <c r="DH16" s="206">
        <f t="shared" si="53"/>
        <v>0</v>
      </c>
      <c r="DI16" s="206">
        <f t="shared" si="53"/>
        <v>0</v>
      </c>
      <c r="DJ16" s="206">
        <f t="shared" si="53"/>
        <v>0</v>
      </c>
      <c r="DK16" s="206">
        <f t="shared" si="53"/>
        <v>0</v>
      </c>
      <c r="DL16" s="33">
        <f t="shared" si="54"/>
        <v>0</v>
      </c>
      <c r="DM16" s="207">
        <f t="shared" si="57"/>
        <v>0</v>
      </c>
      <c r="DN16" s="207">
        <f t="shared" si="55"/>
        <v>0</v>
      </c>
      <c r="DO16" s="207">
        <f t="shared" si="55"/>
        <v>0</v>
      </c>
      <c r="DP16" s="207">
        <f t="shared" si="55"/>
        <v>0</v>
      </c>
      <c r="DQ16" s="207">
        <f t="shared" si="55"/>
        <v>0</v>
      </c>
      <c r="DR16" s="207">
        <f t="shared" si="55"/>
        <v>0</v>
      </c>
      <c r="DS16" s="207">
        <f t="shared" si="55"/>
        <v>0</v>
      </c>
      <c r="DT16" s="207">
        <f t="shared" si="55"/>
        <v>0</v>
      </c>
      <c r="DU16" s="207">
        <f t="shared" si="55"/>
        <v>0</v>
      </c>
      <c r="DV16" s="209">
        <f t="shared" si="55"/>
        <v>0</v>
      </c>
    </row>
    <row r="17" spans="1:126" ht="15.75" customHeight="1" x14ac:dyDescent="0.15">
      <c r="A17" s="138">
        <v>18</v>
      </c>
      <c r="B17" s="140"/>
      <c r="C17" s="5"/>
      <c r="D17" s="5"/>
      <c r="E17" s="5"/>
      <c r="F17" s="5"/>
      <c r="G17" s="199"/>
      <c r="H17" s="199"/>
      <c r="I17" s="199"/>
      <c r="J17" s="199"/>
      <c r="K17" s="199"/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7">
        <f t="shared" si="9"/>
        <v>0</v>
      </c>
      <c r="W17" s="43">
        <f t="shared" si="10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44">
        <f t="shared" si="11"/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42">
        <v>0</v>
      </c>
      <c r="AS17" s="47">
        <f t="shared" si="12"/>
        <v>0</v>
      </c>
      <c r="AT17" s="43">
        <f t="shared" si="13"/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44">
        <f t="shared" si="14"/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48">
        <f t="shared" si="15"/>
        <v>0</v>
      </c>
      <c r="BQ17" s="46">
        <f t="shared" si="16"/>
        <v>0</v>
      </c>
      <c r="BR17" s="4">
        <f t="shared" si="17"/>
        <v>0</v>
      </c>
      <c r="BS17" s="4">
        <f t="shared" si="18"/>
        <v>0</v>
      </c>
      <c r="BT17" s="4">
        <f t="shared" si="19"/>
        <v>0</v>
      </c>
      <c r="BU17" s="4">
        <f t="shared" si="20"/>
        <v>0</v>
      </c>
      <c r="BV17" s="4">
        <f t="shared" si="21"/>
        <v>0</v>
      </c>
      <c r="BW17" s="4">
        <f t="shared" si="31"/>
        <v>0</v>
      </c>
      <c r="BX17" s="4">
        <f t="shared" si="32"/>
        <v>0</v>
      </c>
      <c r="BY17" s="4">
        <f t="shared" si="33"/>
        <v>0</v>
      </c>
      <c r="BZ17" s="4">
        <f t="shared" si="34"/>
        <v>0</v>
      </c>
      <c r="CA17" s="4">
        <f t="shared" si="35"/>
        <v>0</v>
      </c>
      <c r="CB17" s="45">
        <f t="shared" si="22"/>
        <v>0</v>
      </c>
      <c r="CC17" s="4">
        <f t="shared" si="23"/>
        <v>0</v>
      </c>
      <c r="CD17" s="4">
        <f t="shared" si="24"/>
        <v>0</v>
      </c>
      <c r="CE17" s="4">
        <f t="shared" si="25"/>
        <v>0</v>
      </c>
      <c r="CF17" s="4">
        <f t="shared" si="26"/>
        <v>0</v>
      </c>
      <c r="CG17" s="204">
        <f t="shared" si="27"/>
        <v>0</v>
      </c>
      <c r="CH17" s="4">
        <f t="shared" si="36"/>
        <v>0</v>
      </c>
      <c r="CI17" s="4">
        <f t="shared" si="37"/>
        <v>0</v>
      </c>
      <c r="CJ17" s="4">
        <f t="shared" si="38"/>
        <v>0</v>
      </c>
      <c r="CK17" s="4">
        <f t="shared" si="39"/>
        <v>0</v>
      </c>
      <c r="CL17" s="41">
        <f t="shared" si="40"/>
        <v>0</v>
      </c>
      <c r="CO17" s="354"/>
      <c r="CP17" s="50">
        <f t="shared" si="41"/>
        <v>0</v>
      </c>
      <c r="CQ17" s="27">
        <f t="shared" si="42"/>
        <v>0</v>
      </c>
      <c r="CR17" s="27">
        <f t="shared" si="43"/>
        <v>0</v>
      </c>
      <c r="CS17" s="27">
        <f t="shared" si="44"/>
        <v>0</v>
      </c>
      <c r="CT17" s="27">
        <f t="shared" si="45"/>
        <v>0</v>
      </c>
      <c r="CU17" s="27">
        <f t="shared" si="46"/>
        <v>0</v>
      </c>
      <c r="CV17" s="27">
        <f t="shared" si="47"/>
        <v>0</v>
      </c>
      <c r="CW17" s="27">
        <f t="shared" si="48"/>
        <v>0</v>
      </c>
      <c r="CX17" s="27">
        <f t="shared" si="49"/>
        <v>0</v>
      </c>
      <c r="CY17" s="27">
        <f t="shared" si="50"/>
        <v>0</v>
      </c>
      <c r="CZ17" s="27">
        <f t="shared" si="51"/>
        <v>0</v>
      </c>
      <c r="DA17" s="35">
        <f t="shared" si="52"/>
        <v>0</v>
      </c>
      <c r="DB17" s="206">
        <f t="shared" si="56"/>
        <v>0</v>
      </c>
      <c r="DC17" s="206">
        <f t="shared" si="53"/>
        <v>0</v>
      </c>
      <c r="DD17" s="206">
        <f t="shared" si="53"/>
        <v>0</v>
      </c>
      <c r="DE17" s="206">
        <f t="shared" si="53"/>
        <v>0</v>
      </c>
      <c r="DF17" s="206">
        <f t="shared" si="53"/>
        <v>0</v>
      </c>
      <c r="DG17" s="206">
        <f t="shared" si="53"/>
        <v>0</v>
      </c>
      <c r="DH17" s="206">
        <f t="shared" si="53"/>
        <v>0</v>
      </c>
      <c r="DI17" s="206">
        <f t="shared" si="53"/>
        <v>0</v>
      </c>
      <c r="DJ17" s="206">
        <f t="shared" si="53"/>
        <v>0</v>
      </c>
      <c r="DK17" s="206">
        <f t="shared" si="53"/>
        <v>0</v>
      </c>
      <c r="DL17" s="33">
        <f t="shared" si="54"/>
        <v>0</v>
      </c>
      <c r="DM17" s="207">
        <f t="shared" si="57"/>
        <v>0</v>
      </c>
      <c r="DN17" s="207">
        <f t="shared" si="55"/>
        <v>0</v>
      </c>
      <c r="DO17" s="207">
        <f t="shared" si="55"/>
        <v>0</v>
      </c>
      <c r="DP17" s="207">
        <f t="shared" si="55"/>
        <v>0</v>
      </c>
      <c r="DQ17" s="207">
        <f t="shared" si="55"/>
        <v>0</v>
      </c>
      <c r="DR17" s="207">
        <f t="shared" si="55"/>
        <v>0</v>
      </c>
      <c r="DS17" s="207">
        <f t="shared" si="55"/>
        <v>0</v>
      </c>
      <c r="DT17" s="207">
        <f t="shared" si="55"/>
        <v>0</v>
      </c>
      <c r="DU17" s="207">
        <f t="shared" si="55"/>
        <v>0</v>
      </c>
      <c r="DV17" s="209">
        <f t="shared" si="55"/>
        <v>0</v>
      </c>
    </row>
    <row r="18" spans="1:126" ht="15.75" customHeight="1" x14ac:dyDescent="0.15">
      <c r="A18" s="138">
        <v>20</v>
      </c>
      <c r="B18" s="140"/>
      <c r="C18" s="5"/>
      <c r="D18" s="5"/>
      <c r="E18" s="5"/>
      <c r="F18" s="5"/>
      <c r="G18" s="199"/>
      <c r="H18" s="199"/>
      <c r="I18" s="199"/>
      <c r="J18" s="199"/>
      <c r="K18" s="199"/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7">
        <f t="shared" si="9"/>
        <v>0</v>
      </c>
      <c r="W18" s="43">
        <f t="shared" si="10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44">
        <f t="shared" si="11"/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42">
        <v>0</v>
      </c>
      <c r="AS18" s="47">
        <f t="shared" si="12"/>
        <v>0</v>
      </c>
      <c r="AT18" s="43">
        <f t="shared" si="13"/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44">
        <f t="shared" si="14"/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48">
        <f t="shared" si="15"/>
        <v>0</v>
      </c>
      <c r="BQ18" s="46">
        <f t="shared" si="16"/>
        <v>0</v>
      </c>
      <c r="BR18" s="4">
        <f t="shared" si="17"/>
        <v>0</v>
      </c>
      <c r="BS18" s="4">
        <f t="shared" si="18"/>
        <v>0</v>
      </c>
      <c r="BT18" s="4">
        <f t="shared" si="19"/>
        <v>0</v>
      </c>
      <c r="BU18" s="4">
        <f t="shared" si="20"/>
        <v>0</v>
      </c>
      <c r="BV18" s="4">
        <f t="shared" si="21"/>
        <v>0</v>
      </c>
      <c r="BW18" s="4">
        <f t="shared" si="31"/>
        <v>0</v>
      </c>
      <c r="BX18" s="4">
        <f t="shared" si="32"/>
        <v>0</v>
      </c>
      <c r="BY18" s="4">
        <f t="shared" si="33"/>
        <v>0</v>
      </c>
      <c r="BZ18" s="4">
        <f t="shared" si="34"/>
        <v>0</v>
      </c>
      <c r="CA18" s="4">
        <f t="shared" si="35"/>
        <v>0</v>
      </c>
      <c r="CB18" s="45">
        <f t="shared" si="22"/>
        <v>0</v>
      </c>
      <c r="CC18" s="4">
        <f t="shared" si="23"/>
        <v>0</v>
      </c>
      <c r="CD18" s="4">
        <f t="shared" si="24"/>
        <v>0</v>
      </c>
      <c r="CE18" s="4">
        <f t="shared" si="25"/>
        <v>0</v>
      </c>
      <c r="CF18" s="4">
        <f t="shared" si="26"/>
        <v>0</v>
      </c>
      <c r="CG18" s="204">
        <f t="shared" si="27"/>
        <v>0</v>
      </c>
      <c r="CH18" s="4">
        <f t="shared" si="36"/>
        <v>0</v>
      </c>
      <c r="CI18" s="4">
        <f t="shared" si="37"/>
        <v>0</v>
      </c>
      <c r="CJ18" s="4">
        <f t="shared" si="38"/>
        <v>0</v>
      </c>
      <c r="CK18" s="4">
        <f t="shared" si="39"/>
        <v>0</v>
      </c>
      <c r="CL18" s="41">
        <f t="shared" si="40"/>
        <v>0</v>
      </c>
      <c r="CO18" s="354"/>
      <c r="CP18" s="50">
        <f t="shared" si="41"/>
        <v>0</v>
      </c>
      <c r="CQ18" s="27">
        <f t="shared" si="42"/>
        <v>0</v>
      </c>
      <c r="CR18" s="27">
        <f t="shared" si="43"/>
        <v>0</v>
      </c>
      <c r="CS18" s="27">
        <f t="shared" si="44"/>
        <v>0</v>
      </c>
      <c r="CT18" s="27">
        <f t="shared" si="45"/>
        <v>0</v>
      </c>
      <c r="CU18" s="27">
        <f t="shared" si="46"/>
        <v>0</v>
      </c>
      <c r="CV18" s="27">
        <f t="shared" si="47"/>
        <v>0</v>
      </c>
      <c r="CW18" s="27">
        <f t="shared" si="48"/>
        <v>0</v>
      </c>
      <c r="CX18" s="27">
        <f t="shared" si="49"/>
        <v>0</v>
      </c>
      <c r="CY18" s="27">
        <f t="shared" si="50"/>
        <v>0</v>
      </c>
      <c r="CZ18" s="27">
        <f t="shared" si="51"/>
        <v>0</v>
      </c>
      <c r="DA18" s="35">
        <f t="shared" si="52"/>
        <v>0</v>
      </c>
      <c r="DB18" s="206">
        <f t="shared" si="56"/>
        <v>0</v>
      </c>
      <c r="DC18" s="206">
        <f t="shared" si="53"/>
        <v>0</v>
      </c>
      <c r="DD18" s="206">
        <f t="shared" si="53"/>
        <v>0</v>
      </c>
      <c r="DE18" s="206">
        <f t="shared" si="53"/>
        <v>0</v>
      </c>
      <c r="DF18" s="206">
        <f t="shared" si="53"/>
        <v>0</v>
      </c>
      <c r="DG18" s="206">
        <f t="shared" si="53"/>
        <v>0</v>
      </c>
      <c r="DH18" s="206">
        <f t="shared" si="53"/>
        <v>0</v>
      </c>
      <c r="DI18" s="206">
        <f t="shared" si="53"/>
        <v>0</v>
      </c>
      <c r="DJ18" s="206">
        <f t="shared" si="53"/>
        <v>0</v>
      </c>
      <c r="DK18" s="206">
        <f t="shared" si="53"/>
        <v>0</v>
      </c>
      <c r="DL18" s="33">
        <f t="shared" si="54"/>
        <v>0</v>
      </c>
      <c r="DM18" s="207">
        <f t="shared" si="57"/>
        <v>0</v>
      </c>
      <c r="DN18" s="207">
        <f t="shared" si="55"/>
        <v>0</v>
      </c>
      <c r="DO18" s="207">
        <f t="shared" si="55"/>
        <v>0</v>
      </c>
      <c r="DP18" s="207">
        <f t="shared" si="55"/>
        <v>0</v>
      </c>
      <c r="DQ18" s="207">
        <f t="shared" si="55"/>
        <v>0</v>
      </c>
      <c r="DR18" s="207">
        <f t="shared" si="55"/>
        <v>0</v>
      </c>
      <c r="DS18" s="207">
        <f t="shared" si="55"/>
        <v>0</v>
      </c>
      <c r="DT18" s="207">
        <f t="shared" si="55"/>
        <v>0</v>
      </c>
      <c r="DU18" s="207">
        <f t="shared" si="55"/>
        <v>0</v>
      </c>
      <c r="DV18" s="209">
        <f t="shared" si="55"/>
        <v>0</v>
      </c>
    </row>
    <row r="19" spans="1:126" ht="15.75" customHeight="1" x14ac:dyDescent="0.15">
      <c r="A19" s="138">
        <v>22</v>
      </c>
      <c r="B19" s="140"/>
      <c r="C19" s="5"/>
      <c r="D19" s="5"/>
      <c r="E19" s="5"/>
      <c r="F19" s="5"/>
      <c r="G19" s="199"/>
      <c r="H19" s="199"/>
      <c r="I19" s="199"/>
      <c r="J19" s="199"/>
      <c r="K19" s="199"/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7">
        <f t="shared" si="9"/>
        <v>0</v>
      </c>
      <c r="W19" s="43">
        <f t="shared" si="10"/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44">
        <f t="shared" si="11"/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42">
        <v>0</v>
      </c>
      <c r="AS19" s="47">
        <f t="shared" si="12"/>
        <v>0</v>
      </c>
      <c r="AT19" s="43">
        <f t="shared" si="13"/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44">
        <f t="shared" si="14"/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48">
        <f t="shared" si="15"/>
        <v>0</v>
      </c>
      <c r="BQ19" s="46">
        <f t="shared" si="16"/>
        <v>0</v>
      </c>
      <c r="BR19" s="4">
        <f t="shared" si="17"/>
        <v>0</v>
      </c>
      <c r="BS19" s="4">
        <f t="shared" si="18"/>
        <v>0</v>
      </c>
      <c r="BT19" s="4">
        <f t="shared" si="19"/>
        <v>0</v>
      </c>
      <c r="BU19" s="4">
        <f t="shared" si="20"/>
        <v>0</v>
      </c>
      <c r="BV19" s="4">
        <f t="shared" si="21"/>
        <v>0</v>
      </c>
      <c r="BW19" s="4">
        <f t="shared" si="31"/>
        <v>0</v>
      </c>
      <c r="BX19" s="4">
        <f t="shared" si="32"/>
        <v>0</v>
      </c>
      <c r="BY19" s="4">
        <f t="shared" si="33"/>
        <v>0</v>
      </c>
      <c r="BZ19" s="4">
        <f t="shared" si="34"/>
        <v>0</v>
      </c>
      <c r="CA19" s="4">
        <f t="shared" si="35"/>
        <v>0</v>
      </c>
      <c r="CB19" s="45">
        <f t="shared" si="22"/>
        <v>0</v>
      </c>
      <c r="CC19" s="4">
        <f t="shared" si="23"/>
        <v>0</v>
      </c>
      <c r="CD19" s="4">
        <f t="shared" si="24"/>
        <v>0</v>
      </c>
      <c r="CE19" s="4">
        <f t="shared" si="25"/>
        <v>0</v>
      </c>
      <c r="CF19" s="4">
        <f t="shared" si="26"/>
        <v>0</v>
      </c>
      <c r="CG19" s="204">
        <f t="shared" si="27"/>
        <v>0</v>
      </c>
      <c r="CH19" s="4">
        <f t="shared" si="36"/>
        <v>0</v>
      </c>
      <c r="CI19" s="4">
        <f t="shared" si="37"/>
        <v>0</v>
      </c>
      <c r="CJ19" s="4">
        <f t="shared" si="38"/>
        <v>0</v>
      </c>
      <c r="CK19" s="4">
        <f t="shared" si="39"/>
        <v>0</v>
      </c>
      <c r="CL19" s="41">
        <f t="shared" si="40"/>
        <v>0</v>
      </c>
      <c r="CO19" s="354"/>
      <c r="CP19" s="50">
        <f t="shared" si="41"/>
        <v>0</v>
      </c>
      <c r="CQ19" s="27">
        <f t="shared" si="42"/>
        <v>0</v>
      </c>
      <c r="CR19" s="27">
        <f t="shared" si="43"/>
        <v>0</v>
      </c>
      <c r="CS19" s="27">
        <f t="shared" si="44"/>
        <v>0</v>
      </c>
      <c r="CT19" s="27">
        <f t="shared" si="45"/>
        <v>0</v>
      </c>
      <c r="CU19" s="27">
        <f t="shared" si="46"/>
        <v>0</v>
      </c>
      <c r="CV19" s="27">
        <f t="shared" si="47"/>
        <v>0</v>
      </c>
      <c r="CW19" s="27">
        <f t="shared" si="48"/>
        <v>0</v>
      </c>
      <c r="CX19" s="27">
        <f t="shared" si="49"/>
        <v>0</v>
      </c>
      <c r="CY19" s="27">
        <f t="shared" si="50"/>
        <v>0</v>
      </c>
      <c r="CZ19" s="27">
        <f t="shared" si="51"/>
        <v>0</v>
      </c>
      <c r="DA19" s="35">
        <f t="shared" si="52"/>
        <v>0</v>
      </c>
      <c r="DB19" s="206">
        <f t="shared" si="56"/>
        <v>0</v>
      </c>
      <c r="DC19" s="206">
        <f t="shared" si="53"/>
        <v>0</v>
      </c>
      <c r="DD19" s="206">
        <f t="shared" si="53"/>
        <v>0</v>
      </c>
      <c r="DE19" s="206">
        <f t="shared" si="53"/>
        <v>0</v>
      </c>
      <c r="DF19" s="206">
        <f t="shared" si="53"/>
        <v>0</v>
      </c>
      <c r="DG19" s="206">
        <f t="shared" si="53"/>
        <v>0</v>
      </c>
      <c r="DH19" s="206">
        <f t="shared" si="53"/>
        <v>0</v>
      </c>
      <c r="DI19" s="206">
        <f t="shared" si="53"/>
        <v>0</v>
      </c>
      <c r="DJ19" s="206">
        <f t="shared" si="53"/>
        <v>0</v>
      </c>
      <c r="DK19" s="206">
        <f t="shared" si="53"/>
        <v>0</v>
      </c>
      <c r="DL19" s="33">
        <f t="shared" si="54"/>
        <v>0</v>
      </c>
      <c r="DM19" s="207">
        <f t="shared" si="57"/>
        <v>0</v>
      </c>
      <c r="DN19" s="207">
        <f t="shared" si="55"/>
        <v>0</v>
      </c>
      <c r="DO19" s="207">
        <f t="shared" si="55"/>
        <v>0</v>
      </c>
      <c r="DP19" s="207">
        <f t="shared" si="55"/>
        <v>0</v>
      </c>
      <c r="DQ19" s="207">
        <f t="shared" si="55"/>
        <v>0</v>
      </c>
      <c r="DR19" s="207">
        <f t="shared" si="55"/>
        <v>0</v>
      </c>
      <c r="DS19" s="207">
        <f t="shared" si="55"/>
        <v>0</v>
      </c>
      <c r="DT19" s="207">
        <f t="shared" si="55"/>
        <v>0</v>
      </c>
      <c r="DU19" s="207">
        <f t="shared" si="55"/>
        <v>0</v>
      </c>
      <c r="DV19" s="209">
        <f t="shared" si="55"/>
        <v>0</v>
      </c>
    </row>
    <row r="20" spans="1:126" ht="15.75" customHeight="1" x14ac:dyDescent="0.15">
      <c r="A20" s="138">
        <v>24</v>
      </c>
      <c r="B20" s="140"/>
      <c r="C20" s="5"/>
      <c r="D20" s="5"/>
      <c r="E20" s="5"/>
      <c r="F20" s="5"/>
      <c r="G20" s="199"/>
      <c r="H20" s="199"/>
      <c r="I20" s="199"/>
      <c r="J20" s="199"/>
      <c r="K20" s="199"/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7">
        <f t="shared" si="9"/>
        <v>0</v>
      </c>
      <c r="W20" s="43">
        <f t="shared" si="10"/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44">
        <f t="shared" si="11"/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42">
        <v>0</v>
      </c>
      <c r="AS20" s="47">
        <f t="shared" si="12"/>
        <v>0</v>
      </c>
      <c r="AT20" s="43">
        <f t="shared" si="13"/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44">
        <f t="shared" si="14"/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48">
        <f t="shared" si="15"/>
        <v>0</v>
      </c>
      <c r="BQ20" s="46">
        <f t="shared" si="16"/>
        <v>0</v>
      </c>
      <c r="BR20" s="4">
        <f t="shared" si="17"/>
        <v>0</v>
      </c>
      <c r="BS20" s="4">
        <f t="shared" si="18"/>
        <v>0</v>
      </c>
      <c r="BT20" s="4">
        <f t="shared" si="19"/>
        <v>0</v>
      </c>
      <c r="BU20" s="4">
        <f t="shared" si="20"/>
        <v>0</v>
      </c>
      <c r="BV20" s="4">
        <f t="shared" si="21"/>
        <v>0</v>
      </c>
      <c r="BW20" s="4">
        <f t="shared" si="31"/>
        <v>0</v>
      </c>
      <c r="BX20" s="4">
        <f t="shared" si="32"/>
        <v>0</v>
      </c>
      <c r="BY20" s="4">
        <f t="shared" si="33"/>
        <v>0</v>
      </c>
      <c r="BZ20" s="4">
        <f t="shared" si="34"/>
        <v>0</v>
      </c>
      <c r="CA20" s="4">
        <f t="shared" si="35"/>
        <v>0</v>
      </c>
      <c r="CB20" s="45">
        <f t="shared" si="22"/>
        <v>0</v>
      </c>
      <c r="CC20" s="4">
        <f t="shared" si="23"/>
        <v>0</v>
      </c>
      <c r="CD20" s="4">
        <f t="shared" si="24"/>
        <v>0</v>
      </c>
      <c r="CE20" s="4">
        <f t="shared" si="25"/>
        <v>0</v>
      </c>
      <c r="CF20" s="4">
        <f t="shared" si="26"/>
        <v>0</v>
      </c>
      <c r="CG20" s="204">
        <f t="shared" si="27"/>
        <v>0</v>
      </c>
      <c r="CH20" s="4">
        <f t="shared" si="36"/>
        <v>0</v>
      </c>
      <c r="CI20" s="4">
        <f t="shared" si="37"/>
        <v>0</v>
      </c>
      <c r="CJ20" s="4">
        <f t="shared" si="38"/>
        <v>0</v>
      </c>
      <c r="CK20" s="4">
        <f t="shared" si="39"/>
        <v>0</v>
      </c>
      <c r="CL20" s="41">
        <f t="shared" si="40"/>
        <v>0</v>
      </c>
      <c r="CO20" s="354"/>
      <c r="CP20" s="50">
        <f t="shared" si="41"/>
        <v>0</v>
      </c>
      <c r="CQ20" s="27">
        <f t="shared" si="42"/>
        <v>0</v>
      </c>
      <c r="CR20" s="27">
        <f t="shared" si="43"/>
        <v>0</v>
      </c>
      <c r="CS20" s="27">
        <f t="shared" si="44"/>
        <v>0</v>
      </c>
      <c r="CT20" s="27">
        <f t="shared" si="45"/>
        <v>0</v>
      </c>
      <c r="CU20" s="27">
        <f t="shared" si="46"/>
        <v>0</v>
      </c>
      <c r="CV20" s="27">
        <f t="shared" si="47"/>
        <v>0</v>
      </c>
      <c r="CW20" s="27">
        <f t="shared" si="48"/>
        <v>0</v>
      </c>
      <c r="CX20" s="27">
        <f t="shared" si="49"/>
        <v>0</v>
      </c>
      <c r="CY20" s="27">
        <f t="shared" si="50"/>
        <v>0</v>
      </c>
      <c r="CZ20" s="27">
        <f t="shared" si="51"/>
        <v>0</v>
      </c>
      <c r="DA20" s="35">
        <f t="shared" si="52"/>
        <v>0</v>
      </c>
      <c r="DB20" s="206">
        <f t="shared" si="56"/>
        <v>0</v>
      </c>
      <c r="DC20" s="206">
        <f t="shared" si="53"/>
        <v>0</v>
      </c>
      <c r="DD20" s="206">
        <f t="shared" si="53"/>
        <v>0</v>
      </c>
      <c r="DE20" s="206">
        <f t="shared" si="53"/>
        <v>0</v>
      </c>
      <c r="DF20" s="206">
        <f t="shared" si="53"/>
        <v>0</v>
      </c>
      <c r="DG20" s="206">
        <f t="shared" si="53"/>
        <v>0</v>
      </c>
      <c r="DH20" s="206">
        <f t="shared" si="53"/>
        <v>0</v>
      </c>
      <c r="DI20" s="206">
        <f t="shared" si="53"/>
        <v>0</v>
      </c>
      <c r="DJ20" s="206">
        <f t="shared" si="53"/>
        <v>0</v>
      </c>
      <c r="DK20" s="206">
        <f t="shared" si="53"/>
        <v>0</v>
      </c>
      <c r="DL20" s="33">
        <f t="shared" si="54"/>
        <v>0</v>
      </c>
      <c r="DM20" s="207">
        <f t="shared" si="57"/>
        <v>0</v>
      </c>
      <c r="DN20" s="207">
        <f t="shared" si="55"/>
        <v>0</v>
      </c>
      <c r="DO20" s="207">
        <f t="shared" si="55"/>
        <v>0</v>
      </c>
      <c r="DP20" s="207">
        <f t="shared" si="55"/>
        <v>0</v>
      </c>
      <c r="DQ20" s="207">
        <f t="shared" si="55"/>
        <v>0</v>
      </c>
      <c r="DR20" s="207">
        <f t="shared" si="55"/>
        <v>0</v>
      </c>
      <c r="DS20" s="207">
        <f t="shared" si="55"/>
        <v>0</v>
      </c>
      <c r="DT20" s="207">
        <f t="shared" si="55"/>
        <v>0</v>
      </c>
      <c r="DU20" s="207">
        <f t="shared" si="55"/>
        <v>0</v>
      </c>
      <c r="DV20" s="209">
        <f t="shared" si="55"/>
        <v>0</v>
      </c>
    </row>
    <row r="21" spans="1:126" ht="15.75" customHeight="1" x14ac:dyDescent="0.15">
      <c r="A21" s="138">
        <v>26</v>
      </c>
      <c r="B21" s="140"/>
      <c r="C21" s="5"/>
      <c r="D21" s="5"/>
      <c r="E21" s="5"/>
      <c r="F21" s="5"/>
      <c r="G21" s="199"/>
      <c r="H21" s="199"/>
      <c r="I21" s="199"/>
      <c r="J21" s="199"/>
      <c r="K21" s="199"/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7">
        <f t="shared" si="9"/>
        <v>0</v>
      </c>
      <c r="W21" s="43">
        <f t="shared" si="10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44">
        <f t="shared" si="11"/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42">
        <v>0</v>
      </c>
      <c r="AS21" s="47">
        <f t="shared" si="12"/>
        <v>0</v>
      </c>
      <c r="AT21" s="43">
        <f t="shared" si="13"/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44">
        <f t="shared" si="14"/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48">
        <f t="shared" si="15"/>
        <v>0</v>
      </c>
      <c r="BQ21" s="46">
        <f t="shared" si="16"/>
        <v>0</v>
      </c>
      <c r="BR21" s="4">
        <f t="shared" si="17"/>
        <v>0</v>
      </c>
      <c r="BS21" s="4">
        <f t="shared" si="18"/>
        <v>0</v>
      </c>
      <c r="BT21" s="4">
        <f t="shared" si="19"/>
        <v>0</v>
      </c>
      <c r="BU21" s="4">
        <f t="shared" si="20"/>
        <v>0</v>
      </c>
      <c r="BV21" s="4">
        <f t="shared" si="21"/>
        <v>0</v>
      </c>
      <c r="BW21" s="4">
        <f t="shared" si="31"/>
        <v>0</v>
      </c>
      <c r="BX21" s="4">
        <f t="shared" si="32"/>
        <v>0</v>
      </c>
      <c r="BY21" s="4">
        <f t="shared" si="33"/>
        <v>0</v>
      </c>
      <c r="BZ21" s="4">
        <f t="shared" si="34"/>
        <v>0</v>
      </c>
      <c r="CA21" s="4">
        <f t="shared" si="35"/>
        <v>0</v>
      </c>
      <c r="CB21" s="45">
        <f t="shared" si="22"/>
        <v>0</v>
      </c>
      <c r="CC21" s="4">
        <f t="shared" si="23"/>
        <v>0</v>
      </c>
      <c r="CD21" s="4">
        <f t="shared" si="24"/>
        <v>0</v>
      </c>
      <c r="CE21" s="4">
        <f t="shared" si="25"/>
        <v>0</v>
      </c>
      <c r="CF21" s="4">
        <f t="shared" si="26"/>
        <v>0</v>
      </c>
      <c r="CG21" s="204">
        <f t="shared" si="27"/>
        <v>0</v>
      </c>
      <c r="CH21" s="4">
        <f t="shared" si="36"/>
        <v>0</v>
      </c>
      <c r="CI21" s="4">
        <f t="shared" si="37"/>
        <v>0</v>
      </c>
      <c r="CJ21" s="4">
        <f t="shared" si="38"/>
        <v>0</v>
      </c>
      <c r="CK21" s="4">
        <f t="shared" si="39"/>
        <v>0</v>
      </c>
      <c r="CL21" s="41">
        <f t="shared" si="40"/>
        <v>0</v>
      </c>
      <c r="CO21" s="354"/>
      <c r="CP21" s="50">
        <f t="shared" si="41"/>
        <v>0</v>
      </c>
      <c r="CQ21" s="27">
        <f t="shared" si="42"/>
        <v>0</v>
      </c>
      <c r="CR21" s="27">
        <f t="shared" si="43"/>
        <v>0</v>
      </c>
      <c r="CS21" s="27">
        <f t="shared" si="44"/>
        <v>0</v>
      </c>
      <c r="CT21" s="27">
        <f t="shared" si="45"/>
        <v>0</v>
      </c>
      <c r="CU21" s="27">
        <f t="shared" si="46"/>
        <v>0</v>
      </c>
      <c r="CV21" s="27">
        <f t="shared" si="47"/>
        <v>0</v>
      </c>
      <c r="CW21" s="27">
        <f t="shared" si="48"/>
        <v>0</v>
      </c>
      <c r="CX21" s="27">
        <f t="shared" si="49"/>
        <v>0</v>
      </c>
      <c r="CY21" s="27">
        <f t="shared" si="50"/>
        <v>0</v>
      </c>
      <c r="CZ21" s="27">
        <f t="shared" si="51"/>
        <v>0</v>
      </c>
      <c r="DA21" s="35">
        <f t="shared" si="52"/>
        <v>0</v>
      </c>
      <c r="DB21" s="206">
        <f t="shared" si="56"/>
        <v>0</v>
      </c>
      <c r="DC21" s="206">
        <f t="shared" si="53"/>
        <v>0</v>
      </c>
      <c r="DD21" s="206">
        <f t="shared" si="53"/>
        <v>0</v>
      </c>
      <c r="DE21" s="206">
        <f t="shared" si="53"/>
        <v>0</v>
      </c>
      <c r="DF21" s="206">
        <f t="shared" si="53"/>
        <v>0</v>
      </c>
      <c r="DG21" s="206">
        <f t="shared" si="53"/>
        <v>0</v>
      </c>
      <c r="DH21" s="206">
        <f t="shared" si="53"/>
        <v>0</v>
      </c>
      <c r="DI21" s="206">
        <f t="shared" si="53"/>
        <v>0</v>
      </c>
      <c r="DJ21" s="206">
        <f t="shared" si="53"/>
        <v>0</v>
      </c>
      <c r="DK21" s="206">
        <f t="shared" si="53"/>
        <v>0</v>
      </c>
      <c r="DL21" s="33">
        <f t="shared" si="54"/>
        <v>0</v>
      </c>
      <c r="DM21" s="207">
        <f t="shared" si="57"/>
        <v>0</v>
      </c>
      <c r="DN21" s="207">
        <f t="shared" si="55"/>
        <v>0</v>
      </c>
      <c r="DO21" s="207">
        <f t="shared" si="55"/>
        <v>0</v>
      </c>
      <c r="DP21" s="207">
        <f t="shared" si="55"/>
        <v>0</v>
      </c>
      <c r="DQ21" s="207">
        <f t="shared" si="55"/>
        <v>0</v>
      </c>
      <c r="DR21" s="207">
        <f t="shared" si="55"/>
        <v>0</v>
      </c>
      <c r="DS21" s="207">
        <f t="shared" si="55"/>
        <v>0</v>
      </c>
      <c r="DT21" s="207">
        <f t="shared" si="55"/>
        <v>0</v>
      </c>
      <c r="DU21" s="207">
        <f t="shared" si="55"/>
        <v>0</v>
      </c>
      <c r="DV21" s="209">
        <f t="shared" si="55"/>
        <v>0</v>
      </c>
    </row>
    <row r="22" spans="1:126" ht="15.75" customHeight="1" x14ac:dyDescent="0.15">
      <c r="A22" s="138">
        <v>28</v>
      </c>
      <c r="B22" s="140"/>
      <c r="C22" s="5"/>
      <c r="D22" s="5"/>
      <c r="E22" s="5"/>
      <c r="F22" s="5"/>
      <c r="G22" s="199"/>
      <c r="H22" s="199"/>
      <c r="I22" s="199"/>
      <c r="J22" s="199"/>
      <c r="K22" s="199"/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7">
        <f t="shared" si="9"/>
        <v>0</v>
      </c>
      <c r="W22" s="43">
        <f t="shared" si="10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44">
        <f t="shared" si="11"/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42">
        <v>0</v>
      </c>
      <c r="AS22" s="47">
        <f t="shared" si="12"/>
        <v>0</v>
      </c>
      <c r="AT22" s="43">
        <f t="shared" si="13"/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44">
        <f t="shared" si="14"/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48">
        <f t="shared" si="15"/>
        <v>0</v>
      </c>
      <c r="BQ22" s="46">
        <f t="shared" si="16"/>
        <v>0</v>
      </c>
      <c r="BR22" s="4">
        <f t="shared" si="17"/>
        <v>0</v>
      </c>
      <c r="BS22" s="4">
        <f t="shared" si="18"/>
        <v>0</v>
      </c>
      <c r="BT22" s="4">
        <f t="shared" si="19"/>
        <v>0</v>
      </c>
      <c r="BU22" s="4">
        <f t="shared" si="20"/>
        <v>0</v>
      </c>
      <c r="BV22" s="4">
        <f t="shared" si="21"/>
        <v>0</v>
      </c>
      <c r="BW22" s="4">
        <f t="shared" si="31"/>
        <v>0</v>
      </c>
      <c r="BX22" s="4">
        <f t="shared" si="32"/>
        <v>0</v>
      </c>
      <c r="BY22" s="4">
        <f t="shared" si="33"/>
        <v>0</v>
      </c>
      <c r="BZ22" s="4">
        <f t="shared" si="34"/>
        <v>0</v>
      </c>
      <c r="CA22" s="4">
        <f t="shared" si="35"/>
        <v>0</v>
      </c>
      <c r="CB22" s="45">
        <f t="shared" si="22"/>
        <v>0</v>
      </c>
      <c r="CC22" s="4">
        <f t="shared" si="23"/>
        <v>0</v>
      </c>
      <c r="CD22" s="4">
        <f t="shared" si="24"/>
        <v>0</v>
      </c>
      <c r="CE22" s="4">
        <f t="shared" si="25"/>
        <v>0</v>
      </c>
      <c r="CF22" s="4">
        <f t="shared" si="26"/>
        <v>0</v>
      </c>
      <c r="CG22" s="204">
        <f t="shared" si="27"/>
        <v>0</v>
      </c>
      <c r="CH22" s="4">
        <f t="shared" si="36"/>
        <v>0</v>
      </c>
      <c r="CI22" s="4">
        <f t="shared" si="37"/>
        <v>0</v>
      </c>
      <c r="CJ22" s="4">
        <f t="shared" si="38"/>
        <v>0</v>
      </c>
      <c r="CK22" s="4">
        <f t="shared" si="39"/>
        <v>0</v>
      </c>
      <c r="CL22" s="41">
        <f t="shared" si="40"/>
        <v>0</v>
      </c>
      <c r="CO22" s="354"/>
      <c r="CP22" s="50">
        <f t="shared" si="41"/>
        <v>0</v>
      </c>
      <c r="CQ22" s="27">
        <f t="shared" si="42"/>
        <v>0</v>
      </c>
      <c r="CR22" s="27">
        <f t="shared" si="43"/>
        <v>0</v>
      </c>
      <c r="CS22" s="27">
        <f t="shared" si="44"/>
        <v>0</v>
      </c>
      <c r="CT22" s="27">
        <f t="shared" si="45"/>
        <v>0</v>
      </c>
      <c r="CU22" s="27">
        <f t="shared" si="46"/>
        <v>0</v>
      </c>
      <c r="CV22" s="27">
        <f t="shared" si="47"/>
        <v>0</v>
      </c>
      <c r="CW22" s="27">
        <f t="shared" si="48"/>
        <v>0</v>
      </c>
      <c r="CX22" s="27">
        <f t="shared" si="49"/>
        <v>0</v>
      </c>
      <c r="CY22" s="27">
        <f t="shared" si="50"/>
        <v>0</v>
      </c>
      <c r="CZ22" s="27">
        <f t="shared" si="51"/>
        <v>0</v>
      </c>
      <c r="DA22" s="35">
        <f t="shared" si="52"/>
        <v>0</v>
      </c>
      <c r="DB22" s="206">
        <f t="shared" si="56"/>
        <v>0</v>
      </c>
      <c r="DC22" s="206">
        <f t="shared" si="53"/>
        <v>0</v>
      </c>
      <c r="DD22" s="206">
        <f t="shared" si="53"/>
        <v>0</v>
      </c>
      <c r="DE22" s="206">
        <f t="shared" si="53"/>
        <v>0</v>
      </c>
      <c r="DF22" s="206">
        <f t="shared" si="53"/>
        <v>0</v>
      </c>
      <c r="DG22" s="206">
        <f t="shared" si="53"/>
        <v>0</v>
      </c>
      <c r="DH22" s="206">
        <f t="shared" si="53"/>
        <v>0</v>
      </c>
      <c r="DI22" s="206">
        <f t="shared" si="53"/>
        <v>0</v>
      </c>
      <c r="DJ22" s="206">
        <f t="shared" si="53"/>
        <v>0</v>
      </c>
      <c r="DK22" s="206">
        <f t="shared" si="53"/>
        <v>0</v>
      </c>
      <c r="DL22" s="33">
        <f t="shared" si="54"/>
        <v>0</v>
      </c>
      <c r="DM22" s="207">
        <f t="shared" si="57"/>
        <v>0</v>
      </c>
      <c r="DN22" s="207">
        <f t="shared" si="55"/>
        <v>0</v>
      </c>
      <c r="DO22" s="207">
        <f t="shared" si="55"/>
        <v>0</v>
      </c>
      <c r="DP22" s="207">
        <f t="shared" si="55"/>
        <v>0</v>
      </c>
      <c r="DQ22" s="207">
        <f t="shared" si="55"/>
        <v>0</v>
      </c>
      <c r="DR22" s="207">
        <f t="shared" si="55"/>
        <v>0</v>
      </c>
      <c r="DS22" s="207">
        <f t="shared" si="55"/>
        <v>0</v>
      </c>
      <c r="DT22" s="207">
        <f t="shared" si="55"/>
        <v>0</v>
      </c>
      <c r="DU22" s="207">
        <f t="shared" si="55"/>
        <v>0</v>
      </c>
      <c r="DV22" s="209">
        <f t="shared" si="55"/>
        <v>0</v>
      </c>
    </row>
    <row r="23" spans="1:126" ht="15.75" customHeight="1" x14ac:dyDescent="0.15">
      <c r="A23" s="138">
        <v>30</v>
      </c>
      <c r="B23" s="140"/>
      <c r="C23" s="5"/>
      <c r="D23" s="5"/>
      <c r="E23" s="5"/>
      <c r="F23" s="5"/>
      <c r="G23" s="199"/>
      <c r="H23" s="199"/>
      <c r="I23" s="199"/>
      <c r="J23" s="199"/>
      <c r="K23" s="199"/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7">
        <f t="shared" si="9"/>
        <v>0</v>
      </c>
      <c r="W23" s="43">
        <f t="shared" si="10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44">
        <f t="shared" si="11"/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42">
        <v>0</v>
      </c>
      <c r="AS23" s="47">
        <f t="shared" si="12"/>
        <v>0</v>
      </c>
      <c r="AT23" s="43">
        <f t="shared" si="13"/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44">
        <f t="shared" si="14"/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48">
        <f t="shared" si="15"/>
        <v>0</v>
      </c>
      <c r="BQ23" s="46">
        <f t="shared" si="16"/>
        <v>0</v>
      </c>
      <c r="BR23" s="4">
        <f t="shared" si="17"/>
        <v>0</v>
      </c>
      <c r="BS23" s="4">
        <f t="shared" si="18"/>
        <v>0</v>
      </c>
      <c r="BT23" s="4">
        <f t="shared" si="19"/>
        <v>0</v>
      </c>
      <c r="BU23" s="4">
        <f t="shared" si="20"/>
        <v>0</v>
      </c>
      <c r="BV23" s="4">
        <f t="shared" si="21"/>
        <v>0</v>
      </c>
      <c r="BW23" s="4">
        <f t="shared" si="31"/>
        <v>0</v>
      </c>
      <c r="BX23" s="4">
        <f t="shared" si="32"/>
        <v>0</v>
      </c>
      <c r="BY23" s="4">
        <f t="shared" si="33"/>
        <v>0</v>
      </c>
      <c r="BZ23" s="4">
        <f t="shared" si="34"/>
        <v>0</v>
      </c>
      <c r="CA23" s="4">
        <f t="shared" si="35"/>
        <v>0</v>
      </c>
      <c r="CB23" s="45">
        <f t="shared" si="22"/>
        <v>0</v>
      </c>
      <c r="CC23" s="4">
        <f t="shared" si="23"/>
        <v>0</v>
      </c>
      <c r="CD23" s="4">
        <f t="shared" si="24"/>
        <v>0</v>
      </c>
      <c r="CE23" s="4">
        <f t="shared" si="25"/>
        <v>0</v>
      </c>
      <c r="CF23" s="4">
        <f t="shared" si="26"/>
        <v>0</v>
      </c>
      <c r="CG23" s="204">
        <f t="shared" si="27"/>
        <v>0</v>
      </c>
      <c r="CH23" s="4">
        <f t="shared" si="36"/>
        <v>0</v>
      </c>
      <c r="CI23" s="4">
        <f t="shared" si="37"/>
        <v>0</v>
      </c>
      <c r="CJ23" s="4">
        <f t="shared" si="38"/>
        <v>0</v>
      </c>
      <c r="CK23" s="4">
        <f t="shared" si="39"/>
        <v>0</v>
      </c>
      <c r="CL23" s="41">
        <f t="shared" si="40"/>
        <v>0</v>
      </c>
      <c r="CO23" s="354"/>
      <c r="CP23" s="50">
        <f t="shared" si="41"/>
        <v>0</v>
      </c>
      <c r="CQ23" s="27">
        <f t="shared" si="42"/>
        <v>0</v>
      </c>
      <c r="CR23" s="27">
        <f t="shared" si="43"/>
        <v>0</v>
      </c>
      <c r="CS23" s="27">
        <f t="shared" si="44"/>
        <v>0</v>
      </c>
      <c r="CT23" s="27">
        <f t="shared" si="45"/>
        <v>0</v>
      </c>
      <c r="CU23" s="27">
        <f t="shared" si="46"/>
        <v>0</v>
      </c>
      <c r="CV23" s="27">
        <f t="shared" si="47"/>
        <v>0</v>
      </c>
      <c r="CW23" s="27">
        <f t="shared" si="48"/>
        <v>0</v>
      </c>
      <c r="CX23" s="27">
        <f t="shared" si="49"/>
        <v>0</v>
      </c>
      <c r="CY23" s="27">
        <f t="shared" si="50"/>
        <v>0</v>
      </c>
      <c r="CZ23" s="27">
        <f t="shared" si="51"/>
        <v>0</v>
      </c>
      <c r="DA23" s="35">
        <f t="shared" si="52"/>
        <v>0</v>
      </c>
      <c r="DB23" s="206">
        <f t="shared" si="56"/>
        <v>0</v>
      </c>
      <c r="DC23" s="206">
        <f t="shared" si="53"/>
        <v>0</v>
      </c>
      <c r="DD23" s="206">
        <f t="shared" si="53"/>
        <v>0</v>
      </c>
      <c r="DE23" s="206">
        <f t="shared" si="53"/>
        <v>0</v>
      </c>
      <c r="DF23" s="206">
        <f t="shared" si="53"/>
        <v>0</v>
      </c>
      <c r="DG23" s="206">
        <f t="shared" si="53"/>
        <v>0</v>
      </c>
      <c r="DH23" s="206">
        <f t="shared" si="53"/>
        <v>0</v>
      </c>
      <c r="DI23" s="206">
        <f t="shared" si="53"/>
        <v>0</v>
      </c>
      <c r="DJ23" s="206">
        <f t="shared" si="53"/>
        <v>0</v>
      </c>
      <c r="DK23" s="206">
        <f t="shared" si="53"/>
        <v>0</v>
      </c>
      <c r="DL23" s="33">
        <f t="shared" si="54"/>
        <v>0</v>
      </c>
      <c r="DM23" s="207">
        <f t="shared" si="57"/>
        <v>0</v>
      </c>
      <c r="DN23" s="207">
        <f t="shared" si="55"/>
        <v>0</v>
      </c>
      <c r="DO23" s="207">
        <f t="shared" si="55"/>
        <v>0</v>
      </c>
      <c r="DP23" s="207">
        <f t="shared" si="55"/>
        <v>0</v>
      </c>
      <c r="DQ23" s="207">
        <f t="shared" si="55"/>
        <v>0</v>
      </c>
      <c r="DR23" s="207">
        <f t="shared" si="55"/>
        <v>0</v>
      </c>
      <c r="DS23" s="207">
        <f t="shared" si="55"/>
        <v>0</v>
      </c>
      <c r="DT23" s="207">
        <f t="shared" si="55"/>
        <v>0</v>
      </c>
      <c r="DU23" s="207">
        <f t="shared" si="55"/>
        <v>0</v>
      </c>
      <c r="DV23" s="209">
        <f t="shared" si="55"/>
        <v>0</v>
      </c>
    </row>
    <row r="24" spans="1:126" ht="15.75" customHeight="1" x14ac:dyDescent="0.15">
      <c r="A24" s="138">
        <v>32</v>
      </c>
      <c r="B24" s="140"/>
      <c r="C24" s="5"/>
      <c r="D24" s="5"/>
      <c r="E24" s="5"/>
      <c r="F24" s="5"/>
      <c r="G24" s="199"/>
      <c r="H24" s="199"/>
      <c r="I24" s="199"/>
      <c r="J24" s="199"/>
      <c r="K24" s="199"/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7">
        <f t="shared" si="9"/>
        <v>0</v>
      </c>
      <c r="W24" s="43">
        <f t="shared" si="10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44">
        <f t="shared" si="11"/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42">
        <v>0</v>
      </c>
      <c r="AS24" s="47">
        <f t="shared" si="12"/>
        <v>0</v>
      </c>
      <c r="AT24" s="43">
        <f t="shared" si="13"/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44">
        <f t="shared" si="14"/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48">
        <f t="shared" si="15"/>
        <v>0</v>
      </c>
      <c r="BQ24" s="46">
        <f t="shared" si="16"/>
        <v>0</v>
      </c>
      <c r="BR24" s="4">
        <f t="shared" si="17"/>
        <v>0</v>
      </c>
      <c r="BS24" s="4">
        <f t="shared" si="18"/>
        <v>0</v>
      </c>
      <c r="BT24" s="4">
        <f t="shared" si="19"/>
        <v>0</v>
      </c>
      <c r="BU24" s="4">
        <f t="shared" si="20"/>
        <v>0</v>
      </c>
      <c r="BV24" s="4">
        <f t="shared" si="21"/>
        <v>0</v>
      </c>
      <c r="BW24" s="4">
        <f t="shared" si="31"/>
        <v>0</v>
      </c>
      <c r="BX24" s="4">
        <f t="shared" si="32"/>
        <v>0</v>
      </c>
      <c r="BY24" s="4">
        <f t="shared" si="33"/>
        <v>0</v>
      </c>
      <c r="BZ24" s="4">
        <f t="shared" si="34"/>
        <v>0</v>
      </c>
      <c r="CA24" s="4">
        <f t="shared" si="35"/>
        <v>0</v>
      </c>
      <c r="CB24" s="45">
        <f t="shared" si="22"/>
        <v>0</v>
      </c>
      <c r="CC24" s="4">
        <f t="shared" si="23"/>
        <v>0</v>
      </c>
      <c r="CD24" s="4">
        <f t="shared" si="24"/>
        <v>0</v>
      </c>
      <c r="CE24" s="4">
        <f t="shared" si="25"/>
        <v>0</v>
      </c>
      <c r="CF24" s="4">
        <f t="shared" si="26"/>
        <v>0</v>
      </c>
      <c r="CG24" s="204">
        <f t="shared" si="27"/>
        <v>0</v>
      </c>
      <c r="CH24" s="4">
        <f t="shared" si="36"/>
        <v>0</v>
      </c>
      <c r="CI24" s="4">
        <f t="shared" si="37"/>
        <v>0</v>
      </c>
      <c r="CJ24" s="4">
        <f t="shared" si="38"/>
        <v>0</v>
      </c>
      <c r="CK24" s="4">
        <f t="shared" si="39"/>
        <v>0</v>
      </c>
      <c r="CL24" s="41">
        <f t="shared" si="40"/>
        <v>0</v>
      </c>
      <c r="CO24" s="354"/>
      <c r="CP24" s="50">
        <f t="shared" si="41"/>
        <v>0</v>
      </c>
      <c r="CQ24" s="27">
        <f t="shared" si="42"/>
        <v>0</v>
      </c>
      <c r="CR24" s="27">
        <f t="shared" si="43"/>
        <v>0</v>
      </c>
      <c r="CS24" s="27">
        <f t="shared" si="44"/>
        <v>0</v>
      </c>
      <c r="CT24" s="27">
        <f t="shared" si="45"/>
        <v>0</v>
      </c>
      <c r="CU24" s="27">
        <f t="shared" si="46"/>
        <v>0</v>
      </c>
      <c r="CV24" s="27">
        <f t="shared" si="47"/>
        <v>0</v>
      </c>
      <c r="CW24" s="27">
        <f t="shared" si="48"/>
        <v>0</v>
      </c>
      <c r="CX24" s="27">
        <f t="shared" si="49"/>
        <v>0</v>
      </c>
      <c r="CY24" s="27">
        <f t="shared" si="50"/>
        <v>0</v>
      </c>
      <c r="CZ24" s="27">
        <f t="shared" si="51"/>
        <v>0</v>
      </c>
      <c r="DA24" s="35">
        <f t="shared" si="52"/>
        <v>0</v>
      </c>
      <c r="DB24" s="206">
        <f t="shared" si="56"/>
        <v>0</v>
      </c>
      <c r="DC24" s="206">
        <f t="shared" si="53"/>
        <v>0</v>
      </c>
      <c r="DD24" s="206">
        <f t="shared" si="53"/>
        <v>0</v>
      </c>
      <c r="DE24" s="206">
        <f t="shared" si="53"/>
        <v>0</v>
      </c>
      <c r="DF24" s="206">
        <f t="shared" si="53"/>
        <v>0</v>
      </c>
      <c r="DG24" s="206">
        <f t="shared" si="53"/>
        <v>0</v>
      </c>
      <c r="DH24" s="206">
        <f t="shared" si="53"/>
        <v>0</v>
      </c>
      <c r="DI24" s="206">
        <f t="shared" si="53"/>
        <v>0</v>
      </c>
      <c r="DJ24" s="206">
        <f t="shared" si="53"/>
        <v>0</v>
      </c>
      <c r="DK24" s="206">
        <f t="shared" si="53"/>
        <v>0</v>
      </c>
      <c r="DL24" s="33">
        <f t="shared" si="54"/>
        <v>0</v>
      </c>
      <c r="DM24" s="207">
        <f t="shared" si="57"/>
        <v>0</v>
      </c>
      <c r="DN24" s="207">
        <f t="shared" si="55"/>
        <v>0</v>
      </c>
      <c r="DO24" s="207">
        <f t="shared" si="55"/>
        <v>0</v>
      </c>
      <c r="DP24" s="207">
        <f t="shared" si="55"/>
        <v>0</v>
      </c>
      <c r="DQ24" s="207">
        <f t="shared" si="55"/>
        <v>0</v>
      </c>
      <c r="DR24" s="207">
        <f t="shared" si="55"/>
        <v>0</v>
      </c>
      <c r="DS24" s="207">
        <f t="shared" si="55"/>
        <v>0</v>
      </c>
      <c r="DT24" s="207">
        <f t="shared" si="55"/>
        <v>0</v>
      </c>
      <c r="DU24" s="207">
        <f t="shared" si="55"/>
        <v>0</v>
      </c>
      <c r="DV24" s="209">
        <f t="shared" si="55"/>
        <v>0</v>
      </c>
    </row>
    <row r="25" spans="1:126" ht="15.75" customHeight="1" x14ac:dyDescent="0.15">
      <c r="A25" s="138">
        <v>34</v>
      </c>
      <c r="B25" s="140"/>
      <c r="C25" s="5"/>
      <c r="D25" s="5"/>
      <c r="E25" s="5"/>
      <c r="F25" s="5"/>
      <c r="G25" s="199"/>
      <c r="H25" s="199"/>
      <c r="I25" s="199"/>
      <c r="J25" s="199"/>
      <c r="K25" s="199"/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7">
        <f t="shared" si="9"/>
        <v>0</v>
      </c>
      <c r="W25" s="43">
        <f t="shared" si="10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44">
        <f t="shared" si="11"/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42">
        <v>0</v>
      </c>
      <c r="AS25" s="47">
        <f t="shared" si="12"/>
        <v>0</v>
      </c>
      <c r="AT25" s="43">
        <f t="shared" si="13"/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44">
        <f t="shared" si="14"/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48">
        <f t="shared" si="15"/>
        <v>0</v>
      </c>
      <c r="BQ25" s="46">
        <f t="shared" si="16"/>
        <v>0</v>
      </c>
      <c r="BR25" s="4">
        <f t="shared" si="17"/>
        <v>0</v>
      </c>
      <c r="BS25" s="4">
        <f t="shared" si="18"/>
        <v>0</v>
      </c>
      <c r="BT25" s="4">
        <f t="shared" si="19"/>
        <v>0</v>
      </c>
      <c r="BU25" s="4">
        <f t="shared" si="20"/>
        <v>0</v>
      </c>
      <c r="BV25" s="4">
        <f t="shared" si="21"/>
        <v>0</v>
      </c>
      <c r="BW25" s="4">
        <f t="shared" si="31"/>
        <v>0</v>
      </c>
      <c r="BX25" s="4">
        <f t="shared" si="32"/>
        <v>0</v>
      </c>
      <c r="BY25" s="4">
        <f t="shared" si="33"/>
        <v>0</v>
      </c>
      <c r="BZ25" s="4">
        <f t="shared" si="34"/>
        <v>0</v>
      </c>
      <c r="CA25" s="4">
        <f t="shared" si="35"/>
        <v>0</v>
      </c>
      <c r="CB25" s="45">
        <f t="shared" si="22"/>
        <v>0</v>
      </c>
      <c r="CC25" s="4">
        <f t="shared" si="23"/>
        <v>0</v>
      </c>
      <c r="CD25" s="4">
        <f t="shared" si="24"/>
        <v>0</v>
      </c>
      <c r="CE25" s="4">
        <f t="shared" si="25"/>
        <v>0</v>
      </c>
      <c r="CF25" s="4">
        <f t="shared" si="26"/>
        <v>0</v>
      </c>
      <c r="CG25" s="204">
        <f t="shared" si="27"/>
        <v>0</v>
      </c>
      <c r="CH25" s="4">
        <f t="shared" si="36"/>
        <v>0</v>
      </c>
      <c r="CI25" s="4">
        <f t="shared" si="37"/>
        <v>0</v>
      </c>
      <c r="CJ25" s="4">
        <f t="shared" si="38"/>
        <v>0</v>
      </c>
      <c r="CK25" s="4">
        <f t="shared" si="39"/>
        <v>0</v>
      </c>
      <c r="CL25" s="41">
        <f t="shared" si="40"/>
        <v>0</v>
      </c>
      <c r="CO25" s="354"/>
      <c r="CP25" s="50">
        <f t="shared" si="41"/>
        <v>0</v>
      </c>
      <c r="CQ25" s="27">
        <f t="shared" si="42"/>
        <v>0</v>
      </c>
      <c r="CR25" s="27">
        <f t="shared" si="43"/>
        <v>0</v>
      </c>
      <c r="CS25" s="27">
        <f t="shared" si="44"/>
        <v>0</v>
      </c>
      <c r="CT25" s="27">
        <f t="shared" si="45"/>
        <v>0</v>
      </c>
      <c r="CU25" s="27">
        <f t="shared" si="46"/>
        <v>0</v>
      </c>
      <c r="CV25" s="27">
        <f t="shared" si="47"/>
        <v>0</v>
      </c>
      <c r="CW25" s="27">
        <f t="shared" si="48"/>
        <v>0</v>
      </c>
      <c r="CX25" s="27">
        <f t="shared" si="49"/>
        <v>0</v>
      </c>
      <c r="CY25" s="27">
        <f t="shared" si="50"/>
        <v>0</v>
      </c>
      <c r="CZ25" s="27">
        <f t="shared" si="51"/>
        <v>0</v>
      </c>
      <c r="DA25" s="35">
        <f t="shared" si="52"/>
        <v>0</v>
      </c>
      <c r="DB25" s="206">
        <f t="shared" si="56"/>
        <v>0</v>
      </c>
      <c r="DC25" s="206">
        <f t="shared" si="53"/>
        <v>0</v>
      </c>
      <c r="DD25" s="206">
        <f t="shared" si="53"/>
        <v>0</v>
      </c>
      <c r="DE25" s="206">
        <f t="shared" si="53"/>
        <v>0</v>
      </c>
      <c r="DF25" s="206">
        <f t="shared" si="53"/>
        <v>0</v>
      </c>
      <c r="DG25" s="206">
        <f t="shared" si="53"/>
        <v>0</v>
      </c>
      <c r="DH25" s="206">
        <f t="shared" si="53"/>
        <v>0</v>
      </c>
      <c r="DI25" s="206">
        <f t="shared" si="53"/>
        <v>0</v>
      </c>
      <c r="DJ25" s="206">
        <f t="shared" si="53"/>
        <v>0</v>
      </c>
      <c r="DK25" s="206">
        <f t="shared" si="53"/>
        <v>0</v>
      </c>
      <c r="DL25" s="33">
        <f t="shared" si="54"/>
        <v>0</v>
      </c>
      <c r="DM25" s="207">
        <f t="shared" si="57"/>
        <v>0</v>
      </c>
      <c r="DN25" s="207">
        <f t="shared" si="55"/>
        <v>0</v>
      </c>
      <c r="DO25" s="207">
        <f t="shared" si="55"/>
        <v>0</v>
      </c>
      <c r="DP25" s="207">
        <f t="shared" si="55"/>
        <v>0</v>
      </c>
      <c r="DQ25" s="207">
        <f t="shared" si="55"/>
        <v>0</v>
      </c>
      <c r="DR25" s="207">
        <f t="shared" si="55"/>
        <v>0</v>
      </c>
      <c r="DS25" s="207">
        <f t="shared" si="55"/>
        <v>0</v>
      </c>
      <c r="DT25" s="207">
        <f t="shared" si="55"/>
        <v>0</v>
      </c>
      <c r="DU25" s="207">
        <f t="shared" si="55"/>
        <v>0</v>
      </c>
      <c r="DV25" s="209">
        <f t="shared" si="55"/>
        <v>0</v>
      </c>
    </row>
    <row r="26" spans="1:126" ht="15.75" customHeight="1" x14ac:dyDescent="0.15">
      <c r="A26" s="138">
        <v>36</v>
      </c>
      <c r="B26" s="140"/>
      <c r="C26" s="5"/>
      <c r="D26" s="5"/>
      <c r="E26" s="5"/>
      <c r="F26" s="5"/>
      <c r="G26" s="199"/>
      <c r="H26" s="199"/>
      <c r="I26" s="199"/>
      <c r="J26" s="199"/>
      <c r="K26" s="199"/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7">
        <f t="shared" si="9"/>
        <v>0</v>
      </c>
      <c r="W26" s="43">
        <f t="shared" si="10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44">
        <f t="shared" si="11"/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42">
        <v>0</v>
      </c>
      <c r="AS26" s="47">
        <f t="shared" si="12"/>
        <v>0</v>
      </c>
      <c r="AT26" s="43">
        <f t="shared" si="13"/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44">
        <f t="shared" si="14"/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48">
        <f t="shared" si="15"/>
        <v>0</v>
      </c>
      <c r="BQ26" s="46">
        <f t="shared" si="16"/>
        <v>0</v>
      </c>
      <c r="BR26" s="4">
        <f t="shared" si="17"/>
        <v>0</v>
      </c>
      <c r="BS26" s="4">
        <f t="shared" si="18"/>
        <v>0</v>
      </c>
      <c r="BT26" s="4">
        <f t="shared" si="19"/>
        <v>0</v>
      </c>
      <c r="BU26" s="4">
        <f t="shared" si="20"/>
        <v>0</v>
      </c>
      <c r="BV26" s="4">
        <f t="shared" si="21"/>
        <v>0</v>
      </c>
      <c r="BW26" s="4">
        <f t="shared" si="31"/>
        <v>0</v>
      </c>
      <c r="BX26" s="4">
        <f t="shared" si="32"/>
        <v>0</v>
      </c>
      <c r="BY26" s="4">
        <f t="shared" si="33"/>
        <v>0</v>
      </c>
      <c r="BZ26" s="4">
        <f t="shared" si="34"/>
        <v>0</v>
      </c>
      <c r="CA26" s="4">
        <f t="shared" si="35"/>
        <v>0</v>
      </c>
      <c r="CB26" s="45">
        <f t="shared" si="22"/>
        <v>0</v>
      </c>
      <c r="CC26" s="4">
        <f t="shared" si="23"/>
        <v>0</v>
      </c>
      <c r="CD26" s="4">
        <f t="shared" si="24"/>
        <v>0</v>
      </c>
      <c r="CE26" s="4">
        <f t="shared" si="25"/>
        <v>0</v>
      </c>
      <c r="CF26" s="4">
        <f t="shared" si="26"/>
        <v>0</v>
      </c>
      <c r="CG26" s="204">
        <f t="shared" si="27"/>
        <v>0</v>
      </c>
      <c r="CH26" s="4">
        <f t="shared" si="36"/>
        <v>0</v>
      </c>
      <c r="CI26" s="4">
        <f t="shared" si="37"/>
        <v>0</v>
      </c>
      <c r="CJ26" s="4">
        <f t="shared" si="38"/>
        <v>0</v>
      </c>
      <c r="CK26" s="4">
        <f t="shared" si="39"/>
        <v>0</v>
      </c>
      <c r="CL26" s="41">
        <f t="shared" si="40"/>
        <v>0</v>
      </c>
      <c r="CO26" s="354"/>
      <c r="CP26" s="50">
        <f t="shared" si="41"/>
        <v>0</v>
      </c>
      <c r="CQ26" s="27">
        <f t="shared" si="42"/>
        <v>0</v>
      </c>
      <c r="CR26" s="27">
        <f t="shared" si="43"/>
        <v>0</v>
      </c>
      <c r="CS26" s="27">
        <f t="shared" si="44"/>
        <v>0</v>
      </c>
      <c r="CT26" s="27">
        <f t="shared" si="45"/>
        <v>0</v>
      </c>
      <c r="CU26" s="27">
        <f t="shared" si="46"/>
        <v>0</v>
      </c>
      <c r="CV26" s="27">
        <f t="shared" si="47"/>
        <v>0</v>
      </c>
      <c r="CW26" s="27">
        <f t="shared" si="48"/>
        <v>0</v>
      </c>
      <c r="CX26" s="27">
        <f t="shared" si="49"/>
        <v>0</v>
      </c>
      <c r="CY26" s="27">
        <f t="shared" si="50"/>
        <v>0</v>
      </c>
      <c r="CZ26" s="27">
        <f t="shared" si="51"/>
        <v>0</v>
      </c>
      <c r="DA26" s="35">
        <f t="shared" si="52"/>
        <v>0</v>
      </c>
      <c r="DB26" s="206">
        <f t="shared" si="56"/>
        <v>0</v>
      </c>
      <c r="DC26" s="206">
        <f t="shared" si="53"/>
        <v>0</v>
      </c>
      <c r="DD26" s="206">
        <f t="shared" si="53"/>
        <v>0</v>
      </c>
      <c r="DE26" s="206">
        <f t="shared" si="53"/>
        <v>0</v>
      </c>
      <c r="DF26" s="206">
        <f t="shared" si="53"/>
        <v>0</v>
      </c>
      <c r="DG26" s="206">
        <f t="shared" si="53"/>
        <v>0</v>
      </c>
      <c r="DH26" s="206">
        <f t="shared" si="53"/>
        <v>0</v>
      </c>
      <c r="DI26" s="206">
        <f t="shared" si="53"/>
        <v>0</v>
      </c>
      <c r="DJ26" s="206">
        <f t="shared" si="53"/>
        <v>0</v>
      </c>
      <c r="DK26" s="206">
        <f t="shared" si="53"/>
        <v>0</v>
      </c>
      <c r="DL26" s="33">
        <f t="shared" si="54"/>
        <v>0</v>
      </c>
      <c r="DM26" s="207">
        <f t="shared" si="57"/>
        <v>0</v>
      </c>
      <c r="DN26" s="207">
        <f t="shared" si="55"/>
        <v>0</v>
      </c>
      <c r="DO26" s="207">
        <f t="shared" si="55"/>
        <v>0</v>
      </c>
      <c r="DP26" s="207">
        <f t="shared" si="55"/>
        <v>0</v>
      </c>
      <c r="DQ26" s="207">
        <f t="shared" si="55"/>
        <v>0</v>
      </c>
      <c r="DR26" s="207">
        <f t="shared" si="55"/>
        <v>0</v>
      </c>
      <c r="DS26" s="207">
        <f t="shared" si="55"/>
        <v>0</v>
      </c>
      <c r="DT26" s="207">
        <f t="shared" si="55"/>
        <v>0</v>
      </c>
      <c r="DU26" s="207">
        <f t="shared" si="55"/>
        <v>0</v>
      </c>
      <c r="DV26" s="209">
        <f t="shared" si="55"/>
        <v>0</v>
      </c>
    </row>
    <row r="27" spans="1:126" ht="15.75" customHeight="1" x14ac:dyDescent="0.15">
      <c r="A27" s="138">
        <v>38</v>
      </c>
      <c r="B27" s="140"/>
      <c r="C27" s="5"/>
      <c r="D27" s="5"/>
      <c r="E27" s="5"/>
      <c r="F27" s="5"/>
      <c r="G27" s="199"/>
      <c r="H27" s="199"/>
      <c r="I27" s="199"/>
      <c r="J27" s="199"/>
      <c r="K27" s="199"/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7">
        <f t="shared" si="9"/>
        <v>0</v>
      </c>
      <c r="W27" s="43">
        <f t="shared" si="10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44">
        <f t="shared" si="11"/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42">
        <v>0</v>
      </c>
      <c r="AS27" s="47">
        <f t="shared" si="12"/>
        <v>0</v>
      </c>
      <c r="AT27" s="43">
        <f t="shared" si="13"/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44">
        <f t="shared" si="14"/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48">
        <f t="shared" si="15"/>
        <v>0</v>
      </c>
      <c r="BQ27" s="46">
        <f t="shared" si="16"/>
        <v>0</v>
      </c>
      <c r="BR27" s="4">
        <f t="shared" si="17"/>
        <v>0</v>
      </c>
      <c r="BS27" s="4">
        <f t="shared" si="18"/>
        <v>0</v>
      </c>
      <c r="BT27" s="4">
        <f t="shared" si="19"/>
        <v>0</v>
      </c>
      <c r="BU27" s="4">
        <f t="shared" si="20"/>
        <v>0</v>
      </c>
      <c r="BV27" s="4">
        <f t="shared" si="21"/>
        <v>0</v>
      </c>
      <c r="BW27" s="4">
        <f t="shared" si="31"/>
        <v>0</v>
      </c>
      <c r="BX27" s="4">
        <f t="shared" si="32"/>
        <v>0</v>
      </c>
      <c r="BY27" s="4">
        <f t="shared" si="33"/>
        <v>0</v>
      </c>
      <c r="BZ27" s="4">
        <f t="shared" si="34"/>
        <v>0</v>
      </c>
      <c r="CA27" s="4">
        <f t="shared" si="35"/>
        <v>0</v>
      </c>
      <c r="CB27" s="45">
        <f t="shared" si="22"/>
        <v>0</v>
      </c>
      <c r="CC27" s="4">
        <f t="shared" si="23"/>
        <v>0</v>
      </c>
      <c r="CD27" s="4">
        <f t="shared" si="24"/>
        <v>0</v>
      </c>
      <c r="CE27" s="4">
        <f t="shared" si="25"/>
        <v>0</v>
      </c>
      <c r="CF27" s="4">
        <f t="shared" si="26"/>
        <v>0</v>
      </c>
      <c r="CG27" s="204">
        <f t="shared" si="27"/>
        <v>0</v>
      </c>
      <c r="CH27" s="4">
        <f t="shared" si="36"/>
        <v>0</v>
      </c>
      <c r="CI27" s="4">
        <f t="shared" si="37"/>
        <v>0</v>
      </c>
      <c r="CJ27" s="4">
        <f t="shared" si="38"/>
        <v>0</v>
      </c>
      <c r="CK27" s="4">
        <f t="shared" si="39"/>
        <v>0</v>
      </c>
      <c r="CL27" s="41">
        <f t="shared" si="40"/>
        <v>0</v>
      </c>
      <c r="CO27" s="354"/>
      <c r="CP27" s="50">
        <f t="shared" si="41"/>
        <v>0</v>
      </c>
      <c r="CQ27" s="27">
        <f t="shared" si="42"/>
        <v>0</v>
      </c>
      <c r="CR27" s="27">
        <f t="shared" si="43"/>
        <v>0</v>
      </c>
      <c r="CS27" s="27">
        <f t="shared" si="44"/>
        <v>0</v>
      </c>
      <c r="CT27" s="27">
        <f t="shared" si="45"/>
        <v>0</v>
      </c>
      <c r="CU27" s="27">
        <f t="shared" si="46"/>
        <v>0</v>
      </c>
      <c r="CV27" s="27">
        <f t="shared" si="47"/>
        <v>0</v>
      </c>
      <c r="CW27" s="27">
        <f t="shared" si="48"/>
        <v>0</v>
      </c>
      <c r="CX27" s="27">
        <f t="shared" si="49"/>
        <v>0</v>
      </c>
      <c r="CY27" s="27">
        <f t="shared" si="50"/>
        <v>0</v>
      </c>
      <c r="CZ27" s="27">
        <f t="shared" si="51"/>
        <v>0</v>
      </c>
      <c r="DA27" s="35">
        <f t="shared" si="52"/>
        <v>0</v>
      </c>
      <c r="DB27" s="206">
        <f t="shared" si="56"/>
        <v>0</v>
      </c>
      <c r="DC27" s="206">
        <f t="shared" si="53"/>
        <v>0</v>
      </c>
      <c r="DD27" s="206">
        <f t="shared" si="53"/>
        <v>0</v>
      </c>
      <c r="DE27" s="206">
        <f t="shared" si="53"/>
        <v>0</v>
      </c>
      <c r="DF27" s="206">
        <f t="shared" si="53"/>
        <v>0</v>
      </c>
      <c r="DG27" s="206">
        <f t="shared" si="53"/>
        <v>0</v>
      </c>
      <c r="DH27" s="206">
        <f t="shared" si="53"/>
        <v>0</v>
      </c>
      <c r="DI27" s="206">
        <f t="shared" si="53"/>
        <v>0</v>
      </c>
      <c r="DJ27" s="206">
        <f t="shared" si="53"/>
        <v>0</v>
      </c>
      <c r="DK27" s="206">
        <f t="shared" si="53"/>
        <v>0</v>
      </c>
      <c r="DL27" s="33">
        <f t="shared" si="54"/>
        <v>0</v>
      </c>
      <c r="DM27" s="207">
        <f t="shared" si="57"/>
        <v>0</v>
      </c>
      <c r="DN27" s="207">
        <f t="shared" si="55"/>
        <v>0</v>
      </c>
      <c r="DO27" s="207">
        <f t="shared" si="55"/>
        <v>0</v>
      </c>
      <c r="DP27" s="207">
        <f t="shared" si="55"/>
        <v>0</v>
      </c>
      <c r="DQ27" s="207">
        <f t="shared" si="55"/>
        <v>0</v>
      </c>
      <c r="DR27" s="207">
        <f t="shared" si="55"/>
        <v>0</v>
      </c>
      <c r="DS27" s="207">
        <f t="shared" si="55"/>
        <v>0</v>
      </c>
      <c r="DT27" s="207">
        <f t="shared" si="55"/>
        <v>0</v>
      </c>
      <c r="DU27" s="207">
        <f t="shared" si="55"/>
        <v>0</v>
      </c>
      <c r="DV27" s="209">
        <f t="shared" si="55"/>
        <v>0</v>
      </c>
    </row>
    <row r="28" spans="1:126" ht="15.75" customHeight="1" x14ac:dyDescent="0.15">
      <c r="A28" s="138">
        <v>40</v>
      </c>
      <c r="B28" s="140"/>
      <c r="C28" s="5"/>
      <c r="D28" s="5"/>
      <c r="E28" s="5"/>
      <c r="F28" s="5"/>
      <c r="G28" s="199"/>
      <c r="H28" s="199"/>
      <c r="I28" s="199"/>
      <c r="J28" s="199"/>
      <c r="K28" s="199"/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7">
        <f t="shared" si="9"/>
        <v>0</v>
      </c>
      <c r="W28" s="43">
        <f t="shared" si="10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44">
        <f t="shared" si="11"/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42">
        <v>0</v>
      </c>
      <c r="AS28" s="47">
        <f t="shared" si="12"/>
        <v>0</v>
      </c>
      <c r="AT28" s="43">
        <f t="shared" si="13"/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44">
        <f t="shared" si="14"/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48">
        <f t="shared" si="15"/>
        <v>0</v>
      </c>
      <c r="BQ28" s="46">
        <f t="shared" si="16"/>
        <v>0</v>
      </c>
      <c r="BR28" s="4">
        <f t="shared" si="17"/>
        <v>0</v>
      </c>
      <c r="BS28" s="4">
        <f t="shared" si="18"/>
        <v>0</v>
      </c>
      <c r="BT28" s="4">
        <f t="shared" si="19"/>
        <v>0</v>
      </c>
      <c r="BU28" s="4">
        <f t="shared" si="20"/>
        <v>0</v>
      </c>
      <c r="BV28" s="4">
        <f t="shared" si="21"/>
        <v>0</v>
      </c>
      <c r="BW28" s="4">
        <f t="shared" si="31"/>
        <v>0</v>
      </c>
      <c r="BX28" s="4">
        <f t="shared" si="32"/>
        <v>0</v>
      </c>
      <c r="BY28" s="4">
        <f t="shared" si="33"/>
        <v>0</v>
      </c>
      <c r="BZ28" s="4">
        <f t="shared" si="34"/>
        <v>0</v>
      </c>
      <c r="CA28" s="4">
        <f t="shared" si="35"/>
        <v>0</v>
      </c>
      <c r="CB28" s="45">
        <f t="shared" si="22"/>
        <v>0</v>
      </c>
      <c r="CC28" s="4">
        <f t="shared" si="23"/>
        <v>0</v>
      </c>
      <c r="CD28" s="4">
        <f t="shared" si="24"/>
        <v>0</v>
      </c>
      <c r="CE28" s="4">
        <f t="shared" si="25"/>
        <v>0</v>
      </c>
      <c r="CF28" s="4">
        <f t="shared" si="26"/>
        <v>0</v>
      </c>
      <c r="CG28" s="204">
        <f t="shared" si="27"/>
        <v>0</v>
      </c>
      <c r="CH28" s="4">
        <f t="shared" si="36"/>
        <v>0</v>
      </c>
      <c r="CI28" s="4">
        <f t="shared" si="37"/>
        <v>0</v>
      </c>
      <c r="CJ28" s="4">
        <f t="shared" si="38"/>
        <v>0</v>
      </c>
      <c r="CK28" s="4">
        <f t="shared" si="39"/>
        <v>0</v>
      </c>
      <c r="CL28" s="41">
        <f t="shared" si="40"/>
        <v>0</v>
      </c>
      <c r="CO28" s="354"/>
      <c r="CP28" s="50">
        <f t="shared" si="41"/>
        <v>0</v>
      </c>
      <c r="CQ28" s="27">
        <f t="shared" si="42"/>
        <v>0</v>
      </c>
      <c r="CR28" s="27">
        <f t="shared" si="43"/>
        <v>0</v>
      </c>
      <c r="CS28" s="27">
        <f t="shared" si="44"/>
        <v>0</v>
      </c>
      <c r="CT28" s="27">
        <f t="shared" si="45"/>
        <v>0</v>
      </c>
      <c r="CU28" s="27">
        <f t="shared" si="46"/>
        <v>0</v>
      </c>
      <c r="CV28" s="27">
        <f t="shared" si="47"/>
        <v>0</v>
      </c>
      <c r="CW28" s="27">
        <f t="shared" si="48"/>
        <v>0</v>
      </c>
      <c r="CX28" s="27">
        <f t="shared" si="49"/>
        <v>0</v>
      </c>
      <c r="CY28" s="27">
        <f t="shared" si="50"/>
        <v>0</v>
      </c>
      <c r="CZ28" s="27">
        <f t="shared" si="51"/>
        <v>0</v>
      </c>
      <c r="DA28" s="35">
        <f t="shared" si="52"/>
        <v>0</v>
      </c>
      <c r="DB28" s="206">
        <f t="shared" si="56"/>
        <v>0</v>
      </c>
      <c r="DC28" s="206">
        <f t="shared" ref="DC28:DC59" si="58">AV27*$A27</f>
        <v>0</v>
      </c>
      <c r="DD28" s="206">
        <f t="shared" ref="DD28:DD59" si="59">AW27*$A27</f>
        <v>0</v>
      </c>
      <c r="DE28" s="206">
        <f t="shared" ref="DE28:DE59" si="60">AX27*$A27</f>
        <v>0</v>
      </c>
      <c r="DF28" s="206">
        <f t="shared" ref="DF28:DF59" si="61">AY27*$A27</f>
        <v>0</v>
      </c>
      <c r="DG28" s="206">
        <f t="shared" ref="DG28:DG59" si="62">AZ27*$A27</f>
        <v>0</v>
      </c>
      <c r="DH28" s="206">
        <f t="shared" ref="DH28:DH59" si="63">BA27*$A27</f>
        <v>0</v>
      </c>
      <c r="DI28" s="206">
        <f t="shared" ref="DI28:DI59" si="64">BB27*$A27</f>
        <v>0</v>
      </c>
      <c r="DJ28" s="206">
        <f t="shared" ref="DJ28:DJ59" si="65">BC27*$A27</f>
        <v>0</v>
      </c>
      <c r="DK28" s="206">
        <f t="shared" ref="DK28:DK59" si="66">BD27*$A27</f>
        <v>0</v>
      </c>
      <c r="DL28" s="33">
        <f t="shared" si="54"/>
        <v>0</v>
      </c>
      <c r="DM28" s="207">
        <f t="shared" si="57"/>
        <v>0</v>
      </c>
      <c r="DN28" s="207">
        <f t="shared" ref="DN28:DN59" si="67">BG27*$A27</f>
        <v>0</v>
      </c>
      <c r="DO28" s="207">
        <f t="shared" ref="DO28:DO59" si="68">BH27*$A27</f>
        <v>0</v>
      </c>
      <c r="DP28" s="207">
        <f t="shared" ref="DP28:DP59" si="69">BI27*$A27</f>
        <v>0</v>
      </c>
      <c r="DQ28" s="207">
        <f t="shared" ref="DQ28:DQ59" si="70">BJ27*$A27</f>
        <v>0</v>
      </c>
      <c r="DR28" s="207">
        <f t="shared" ref="DR28:DR59" si="71">BK27*$A27</f>
        <v>0</v>
      </c>
      <c r="DS28" s="207">
        <f t="shared" ref="DS28:DS59" si="72">BL27*$A27</f>
        <v>0</v>
      </c>
      <c r="DT28" s="207">
        <f t="shared" ref="DT28:DT59" si="73">BM27*$A27</f>
        <v>0</v>
      </c>
      <c r="DU28" s="207">
        <f t="shared" ref="DU28:DU59" si="74">BN27*$A27</f>
        <v>0</v>
      </c>
      <c r="DV28" s="209">
        <f t="shared" ref="DV28:DV59" si="75">BO27*$A27</f>
        <v>0</v>
      </c>
    </row>
    <row r="29" spans="1:126" ht="15.75" customHeight="1" x14ac:dyDescent="0.15">
      <c r="A29" s="138">
        <v>42</v>
      </c>
      <c r="B29" s="140"/>
      <c r="C29" s="5"/>
      <c r="D29" s="5"/>
      <c r="E29" s="5"/>
      <c r="F29" s="5"/>
      <c r="G29" s="199"/>
      <c r="H29" s="199"/>
      <c r="I29" s="199"/>
      <c r="J29" s="199"/>
      <c r="K29" s="199"/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7">
        <f t="shared" si="9"/>
        <v>0</v>
      </c>
      <c r="W29" s="43">
        <f t="shared" si="10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44">
        <f t="shared" si="11"/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42">
        <v>0</v>
      </c>
      <c r="AS29" s="47">
        <f t="shared" si="12"/>
        <v>0</v>
      </c>
      <c r="AT29" s="43">
        <f t="shared" si="13"/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44">
        <f t="shared" si="14"/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48">
        <f t="shared" si="15"/>
        <v>0</v>
      </c>
      <c r="BQ29" s="46">
        <f t="shared" si="16"/>
        <v>0</v>
      </c>
      <c r="BR29" s="4">
        <f t="shared" si="17"/>
        <v>0</v>
      </c>
      <c r="BS29" s="4">
        <f t="shared" si="18"/>
        <v>0</v>
      </c>
      <c r="BT29" s="4">
        <f t="shared" si="19"/>
        <v>0</v>
      </c>
      <c r="BU29" s="4">
        <f t="shared" si="20"/>
        <v>0</v>
      </c>
      <c r="BV29" s="4">
        <f t="shared" si="21"/>
        <v>0</v>
      </c>
      <c r="BW29" s="4">
        <f t="shared" si="31"/>
        <v>0</v>
      </c>
      <c r="BX29" s="4">
        <f t="shared" si="32"/>
        <v>0</v>
      </c>
      <c r="BY29" s="4">
        <f t="shared" si="33"/>
        <v>0</v>
      </c>
      <c r="BZ29" s="4">
        <f t="shared" si="34"/>
        <v>0</v>
      </c>
      <c r="CA29" s="4">
        <f t="shared" si="35"/>
        <v>0</v>
      </c>
      <c r="CB29" s="45">
        <f t="shared" si="22"/>
        <v>0</v>
      </c>
      <c r="CC29" s="4">
        <f t="shared" si="23"/>
        <v>0</v>
      </c>
      <c r="CD29" s="4">
        <f t="shared" si="24"/>
        <v>0</v>
      </c>
      <c r="CE29" s="4">
        <f t="shared" si="25"/>
        <v>0</v>
      </c>
      <c r="CF29" s="4">
        <f t="shared" si="26"/>
        <v>0</v>
      </c>
      <c r="CG29" s="204">
        <f t="shared" si="27"/>
        <v>0</v>
      </c>
      <c r="CH29" s="4">
        <f t="shared" si="36"/>
        <v>0</v>
      </c>
      <c r="CI29" s="4">
        <f t="shared" si="37"/>
        <v>0</v>
      </c>
      <c r="CJ29" s="4">
        <f t="shared" si="38"/>
        <v>0</v>
      </c>
      <c r="CK29" s="4">
        <f t="shared" si="39"/>
        <v>0</v>
      </c>
      <c r="CL29" s="41">
        <f t="shared" si="40"/>
        <v>0</v>
      </c>
      <c r="CO29" s="354"/>
      <c r="CP29" s="50">
        <f t="shared" si="41"/>
        <v>0</v>
      </c>
      <c r="CQ29" s="27">
        <f t="shared" si="42"/>
        <v>0</v>
      </c>
      <c r="CR29" s="27">
        <f t="shared" si="43"/>
        <v>0</v>
      </c>
      <c r="CS29" s="27">
        <f t="shared" si="44"/>
        <v>0</v>
      </c>
      <c r="CT29" s="27">
        <f t="shared" si="45"/>
        <v>0</v>
      </c>
      <c r="CU29" s="27">
        <f t="shared" si="46"/>
        <v>0</v>
      </c>
      <c r="CV29" s="27">
        <f t="shared" si="47"/>
        <v>0</v>
      </c>
      <c r="CW29" s="27">
        <f t="shared" si="48"/>
        <v>0</v>
      </c>
      <c r="CX29" s="27">
        <f t="shared" si="49"/>
        <v>0</v>
      </c>
      <c r="CY29" s="27">
        <f t="shared" si="50"/>
        <v>0</v>
      </c>
      <c r="CZ29" s="27">
        <f t="shared" si="51"/>
        <v>0</v>
      </c>
      <c r="DA29" s="35">
        <f t="shared" si="52"/>
        <v>0</v>
      </c>
      <c r="DB29" s="206">
        <f t="shared" si="56"/>
        <v>0</v>
      </c>
      <c r="DC29" s="206">
        <f t="shared" si="58"/>
        <v>0</v>
      </c>
      <c r="DD29" s="206">
        <f t="shared" si="59"/>
        <v>0</v>
      </c>
      <c r="DE29" s="206">
        <f t="shared" si="60"/>
        <v>0</v>
      </c>
      <c r="DF29" s="206">
        <f t="shared" si="61"/>
        <v>0</v>
      </c>
      <c r="DG29" s="206">
        <f t="shared" si="62"/>
        <v>0</v>
      </c>
      <c r="DH29" s="206">
        <f t="shared" si="63"/>
        <v>0</v>
      </c>
      <c r="DI29" s="206">
        <f t="shared" si="64"/>
        <v>0</v>
      </c>
      <c r="DJ29" s="206">
        <f t="shared" si="65"/>
        <v>0</v>
      </c>
      <c r="DK29" s="206">
        <f t="shared" si="66"/>
        <v>0</v>
      </c>
      <c r="DL29" s="33">
        <f t="shared" si="54"/>
        <v>0</v>
      </c>
      <c r="DM29" s="207">
        <f t="shared" si="57"/>
        <v>0</v>
      </c>
      <c r="DN29" s="207">
        <f t="shared" si="67"/>
        <v>0</v>
      </c>
      <c r="DO29" s="207">
        <f t="shared" si="68"/>
        <v>0</v>
      </c>
      <c r="DP29" s="207">
        <f t="shared" si="69"/>
        <v>0</v>
      </c>
      <c r="DQ29" s="207">
        <f t="shared" si="70"/>
        <v>0</v>
      </c>
      <c r="DR29" s="207">
        <f t="shared" si="71"/>
        <v>0</v>
      </c>
      <c r="DS29" s="207">
        <f t="shared" si="72"/>
        <v>0</v>
      </c>
      <c r="DT29" s="207">
        <f t="shared" si="73"/>
        <v>0</v>
      </c>
      <c r="DU29" s="207">
        <f t="shared" si="74"/>
        <v>0</v>
      </c>
      <c r="DV29" s="209">
        <f t="shared" si="75"/>
        <v>0</v>
      </c>
    </row>
    <row r="30" spans="1:126" ht="15.75" customHeight="1" x14ac:dyDescent="0.15">
      <c r="A30" s="138">
        <v>44</v>
      </c>
      <c r="B30" s="140"/>
      <c r="C30" s="5"/>
      <c r="D30" s="5"/>
      <c r="E30" s="5"/>
      <c r="F30" s="5"/>
      <c r="G30" s="199"/>
      <c r="H30" s="199"/>
      <c r="I30" s="199"/>
      <c r="J30" s="199"/>
      <c r="K30" s="199"/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7">
        <f t="shared" si="9"/>
        <v>0</v>
      </c>
      <c r="W30" s="43">
        <f t="shared" si="10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44">
        <f t="shared" si="11"/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42">
        <v>0</v>
      </c>
      <c r="AS30" s="47">
        <f t="shared" si="12"/>
        <v>0</v>
      </c>
      <c r="AT30" s="43">
        <f t="shared" si="13"/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44">
        <f t="shared" si="14"/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48">
        <f t="shared" si="15"/>
        <v>0</v>
      </c>
      <c r="BQ30" s="46">
        <f t="shared" si="16"/>
        <v>0</v>
      </c>
      <c r="BR30" s="4">
        <f t="shared" si="17"/>
        <v>0</v>
      </c>
      <c r="BS30" s="4">
        <f t="shared" si="18"/>
        <v>0</v>
      </c>
      <c r="BT30" s="4">
        <f t="shared" si="19"/>
        <v>0</v>
      </c>
      <c r="BU30" s="4">
        <f t="shared" si="20"/>
        <v>0</v>
      </c>
      <c r="BV30" s="4">
        <f t="shared" si="21"/>
        <v>0</v>
      </c>
      <c r="BW30" s="4">
        <f t="shared" si="31"/>
        <v>0</v>
      </c>
      <c r="BX30" s="4">
        <f t="shared" si="32"/>
        <v>0</v>
      </c>
      <c r="BY30" s="4">
        <f t="shared" si="33"/>
        <v>0</v>
      </c>
      <c r="BZ30" s="4">
        <f t="shared" si="34"/>
        <v>0</v>
      </c>
      <c r="CA30" s="4">
        <f t="shared" si="35"/>
        <v>0</v>
      </c>
      <c r="CB30" s="45">
        <f t="shared" si="22"/>
        <v>0</v>
      </c>
      <c r="CC30" s="4">
        <f t="shared" si="23"/>
        <v>0</v>
      </c>
      <c r="CD30" s="4">
        <f t="shared" si="24"/>
        <v>0</v>
      </c>
      <c r="CE30" s="4">
        <f t="shared" si="25"/>
        <v>0</v>
      </c>
      <c r="CF30" s="4">
        <f t="shared" si="26"/>
        <v>0</v>
      </c>
      <c r="CG30" s="204">
        <f t="shared" si="27"/>
        <v>0</v>
      </c>
      <c r="CH30" s="4">
        <f t="shared" si="36"/>
        <v>0</v>
      </c>
      <c r="CI30" s="4">
        <f t="shared" si="37"/>
        <v>0</v>
      </c>
      <c r="CJ30" s="4">
        <f t="shared" si="38"/>
        <v>0</v>
      </c>
      <c r="CK30" s="4">
        <f t="shared" si="39"/>
        <v>0</v>
      </c>
      <c r="CL30" s="41">
        <f t="shared" si="40"/>
        <v>0</v>
      </c>
      <c r="CO30" s="354"/>
      <c r="CP30" s="50">
        <f t="shared" si="41"/>
        <v>0</v>
      </c>
      <c r="CQ30" s="27">
        <f t="shared" si="42"/>
        <v>0</v>
      </c>
      <c r="CR30" s="27">
        <f t="shared" si="43"/>
        <v>0</v>
      </c>
      <c r="CS30" s="27">
        <f t="shared" si="44"/>
        <v>0</v>
      </c>
      <c r="CT30" s="27">
        <f t="shared" si="45"/>
        <v>0</v>
      </c>
      <c r="CU30" s="27">
        <f t="shared" si="46"/>
        <v>0</v>
      </c>
      <c r="CV30" s="27">
        <f t="shared" si="47"/>
        <v>0</v>
      </c>
      <c r="CW30" s="27">
        <f t="shared" si="48"/>
        <v>0</v>
      </c>
      <c r="CX30" s="27">
        <f t="shared" si="49"/>
        <v>0</v>
      </c>
      <c r="CY30" s="27">
        <f t="shared" si="50"/>
        <v>0</v>
      </c>
      <c r="CZ30" s="27">
        <f t="shared" si="51"/>
        <v>0</v>
      </c>
      <c r="DA30" s="35">
        <f t="shared" si="52"/>
        <v>0</v>
      </c>
      <c r="DB30" s="206">
        <f t="shared" si="56"/>
        <v>0</v>
      </c>
      <c r="DC30" s="206">
        <f t="shared" si="58"/>
        <v>0</v>
      </c>
      <c r="DD30" s="206">
        <f t="shared" si="59"/>
        <v>0</v>
      </c>
      <c r="DE30" s="206">
        <f t="shared" si="60"/>
        <v>0</v>
      </c>
      <c r="DF30" s="206">
        <f t="shared" si="61"/>
        <v>0</v>
      </c>
      <c r="DG30" s="206">
        <f t="shared" si="62"/>
        <v>0</v>
      </c>
      <c r="DH30" s="206">
        <f t="shared" si="63"/>
        <v>0</v>
      </c>
      <c r="DI30" s="206">
        <f t="shared" si="64"/>
        <v>0</v>
      </c>
      <c r="DJ30" s="206">
        <f t="shared" si="65"/>
        <v>0</v>
      </c>
      <c r="DK30" s="206">
        <f t="shared" si="66"/>
        <v>0</v>
      </c>
      <c r="DL30" s="33">
        <f t="shared" si="54"/>
        <v>0</v>
      </c>
      <c r="DM30" s="207">
        <f t="shared" si="57"/>
        <v>0</v>
      </c>
      <c r="DN30" s="207">
        <f t="shared" si="67"/>
        <v>0</v>
      </c>
      <c r="DO30" s="207">
        <f t="shared" si="68"/>
        <v>0</v>
      </c>
      <c r="DP30" s="207">
        <f t="shared" si="69"/>
        <v>0</v>
      </c>
      <c r="DQ30" s="207">
        <f t="shared" si="70"/>
        <v>0</v>
      </c>
      <c r="DR30" s="207">
        <f t="shared" si="71"/>
        <v>0</v>
      </c>
      <c r="DS30" s="207">
        <f t="shared" si="72"/>
        <v>0</v>
      </c>
      <c r="DT30" s="207">
        <f t="shared" si="73"/>
        <v>0</v>
      </c>
      <c r="DU30" s="207">
        <f t="shared" si="74"/>
        <v>0</v>
      </c>
      <c r="DV30" s="209">
        <f t="shared" si="75"/>
        <v>0</v>
      </c>
    </row>
    <row r="31" spans="1:126" ht="15.75" customHeight="1" x14ac:dyDescent="0.15">
      <c r="A31" s="138">
        <v>46</v>
      </c>
      <c r="B31" s="140"/>
      <c r="C31" s="5"/>
      <c r="D31" s="5"/>
      <c r="E31" s="5"/>
      <c r="F31" s="5"/>
      <c r="G31" s="199"/>
      <c r="H31" s="199"/>
      <c r="I31" s="199"/>
      <c r="J31" s="199"/>
      <c r="K31" s="199"/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7">
        <f t="shared" si="9"/>
        <v>0</v>
      </c>
      <c r="W31" s="43">
        <f t="shared" si="10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44">
        <f t="shared" si="11"/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42">
        <v>0</v>
      </c>
      <c r="AS31" s="47">
        <f t="shared" si="12"/>
        <v>0</v>
      </c>
      <c r="AT31" s="43">
        <f t="shared" si="13"/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44">
        <f t="shared" si="14"/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48">
        <f t="shared" si="15"/>
        <v>0</v>
      </c>
      <c r="BQ31" s="46">
        <f t="shared" si="16"/>
        <v>0</v>
      </c>
      <c r="BR31" s="4">
        <f t="shared" ref="BR31:BR58" si="76">ROUND(AU31*$L31,4)</f>
        <v>0</v>
      </c>
      <c r="BS31" s="4">
        <f t="shared" ref="BS31:BS58" si="77">ROUND(AV31*$M31,4)</f>
        <v>0</v>
      </c>
      <c r="BT31" s="4">
        <f t="shared" ref="BT31:BT58" si="78">ROUND(AW31*$N31,4)</f>
        <v>0</v>
      </c>
      <c r="BU31" s="4">
        <f t="shared" ref="BU31:BU58" si="79">ROUND(AX31*$O31,4)</f>
        <v>0</v>
      </c>
      <c r="BV31" s="4">
        <f t="shared" ref="BV31:BV58" si="80">ROUND(AY31*$P31,4)</f>
        <v>0</v>
      </c>
      <c r="BW31" s="4">
        <f t="shared" si="31"/>
        <v>0</v>
      </c>
      <c r="BX31" s="4">
        <f t="shared" si="32"/>
        <v>0</v>
      </c>
      <c r="BY31" s="4">
        <f t="shared" si="33"/>
        <v>0</v>
      </c>
      <c r="BZ31" s="4">
        <f t="shared" si="34"/>
        <v>0</v>
      </c>
      <c r="CA31" s="4">
        <f t="shared" si="35"/>
        <v>0</v>
      </c>
      <c r="CB31" s="45">
        <f t="shared" si="22"/>
        <v>0</v>
      </c>
      <c r="CC31" s="4">
        <f t="shared" ref="CC31:CC58" si="81">ROUND(BF31*$L31,4)</f>
        <v>0</v>
      </c>
      <c r="CD31" s="4">
        <f t="shared" ref="CD31:CD58" si="82">ROUND(BG31*$M31,4)</f>
        <v>0</v>
      </c>
      <c r="CE31" s="4">
        <f t="shared" ref="CE31:CE58" si="83">ROUND(BH31*$N31,4)</f>
        <v>0</v>
      </c>
      <c r="CF31" s="4">
        <f t="shared" ref="CF31:CF58" si="84">ROUND(BI31*$O31,4)</f>
        <v>0</v>
      </c>
      <c r="CG31" s="204">
        <f t="shared" ref="CG31:CG58" si="85">ROUND(BJ31*$P31,4)</f>
        <v>0</v>
      </c>
      <c r="CH31" s="4">
        <f t="shared" si="36"/>
        <v>0</v>
      </c>
      <c r="CI31" s="4">
        <f t="shared" si="37"/>
        <v>0</v>
      </c>
      <c r="CJ31" s="4">
        <f t="shared" si="38"/>
        <v>0</v>
      </c>
      <c r="CK31" s="4">
        <f t="shared" si="39"/>
        <v>0</v>
      </c>
      <c r="CL31" s="41">
        <f t="shared" si="40"/>
        <v>0</v>
      </c>
      <c r="CO31" s="354"/>
      <c r="CP31" s="50">
        <f t="shared" si="41"/>
        <v>0</v>
      </c>
      <c r="CQ31" s="27">
        <f t="shared" si="42"/>
        <v>0</v>
      </c>
      <c r="CR31" s="27">
        <f t="shared" si="43"/>
        <v>0</v>
      </c>
      <c r="CS31" s="27">
        <f t="shared" si="44"/>
        <v>0</v>
      </c>
      <c r="CT31" s="27">
        <f t="shared" si="45"/>
        <v>0</v>
      </c>
      <c r="CU31" s="27">
        <f t="shared" si="46"/>
        <v>0</v>
      </c>
      <c r="CV31" s="27">
        <f t="shared" si="47"/>
        <v>0</v>
      </c>
      <c r="CW31" s="27">
        <f t="shared" si="48"/>
        <v>0</v>
      </c>
      <c r="CX31" s="27">
        <f t="shared" si="49"/>
        <v>0</v>
      </c>
      <c r="CY31" s="27">
        <f t="shared" si="50"/>
        <v>0</v>
      </c>
      <c r="CZ31" s="27">
        <f t="shared" si="51"/>
        <v>0</v>
      </c>
      <c r="DA31" s="35">
        <f t="shared" si="52"/>
        <v>0</v>
      </c>
      <c r="DB31" s="206">
        <f t="shared" si="56"/>
        <v>0</v>
      </c>
      <c r="DC31" s="206">
        <f t="shared" si="58"/>
        <v>0</v>
      </c>
      <c r="DD31" s="206">
        <f t="shared" si="59"/>
        <v>0</v>
      </c>
      <c r="DE31" s="206">
        <f t="shared" si="60"/>
        <v>0</v>
      </c>
      <c r="DF31" s="206">
        <f t="shared" si="61"/>
        <v>0</v>
      </c>
      <c r="DG31" s="206">
        <f t="shared" si="62"/>
        <v>0</v>
      </c>
      <c r="DH31" s="206">
        <f t="shared" si="63"/>
        <v>0</v>
      </c>
      <c r="DI31" s="206">
        <f t="shared" si="64"/>
        <v>0</v>
      </c>
      <c r="DJ31" s="206">
        <f t="shared" si="65"/>
        <v>0</v>
      </c>
      <c r="DK31" s="206">
        <f t="shared" si="66"/>
        <v>0</v>
      </c>
      <c r="DL31" s="33">
        <f t="shared" si="54"/>
        <v>0</v>
      </c>
      <c r="DM31" s="207">
        <f t="shared" si="57"/>
        <v>0</v>
      </c>
      <c r="DN31" s="207">
        <f t="shared" si="67"/>
        <v>0</v>
      </c>
      <c r="DO31" s="207">
        <f t="shared" si="68"/>
        <v>0</v>
      </c>
      <c r="DP31" s="207">
        <f t="shared" si="69"/>
        <v>0</v>
      </c>
      <c r="DQ31" s="207">
        <f t="shared" si="70"/>
        <v>0</v>
      </c>
      <c r="DR31" s="207">
        <f t="shared" si="71"/>
        <v>0</v>
      </c>
      <c r="DS31" s="207">
        <f t="shared" si="72"/>
        <v>0</v>
      </c>
      <c r="DT31" s="207">
        <f t="shared" si="73"/>
        <v>0</v>
      </c>
      <c r="DU31" s="207">
        <f t="shared" si="74"/>
        <v>0</v>
      </c>
      <c r="DV31" s="209">
        <f t="shared" si="75"/>
        <v>0</v>
      </c>
    </row>
    <row r="32" spans="1:126" ht="15.75" customHeight="1" x14ac:dyDescent="0.15">
      <c r="A32" s="138">
        <v>48</v>
      </c>
      <c r="B32" s="140"/>
      <c r="C32" s="5"/>
      <c r="D32" s="5"/>
      <c r="E32" s="5"/>
      <c r="F32" s="5"/>
      <c r="G32" s="199"/>
      <c r="H32" s="199"/>
      <c r="I32" s="199"/>
      <c r="J32" s="199"/>
      <c r="K32" s="199"/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7">
        <f t="shared" si="9"/>
        <v>0</v>
      </c>
      <c r="W32" s="43">
        <f t="shared" si="10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44">
        <f t="shared" si="11"/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42">
        <v>0</v>
      </c>
      <c r="AS32" s="47">
        <f t="shared" si="12"/>
        <v>0</v>
      </c>
      <c r="AT32" s="43">
        <f t="shared" si="13"/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44">
        <f t="shared" si="14"/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48">
        <f t="shared" si="15"/>
        <v>0</v>
      </c>
      <c r="BQ32" s="46">
        <f t="shared" si="16"/>
        <v>0</v>
      </c>
      <c r="BR32" s="4">
        <f t="shared" si="76"/>
        <v>0</v>
      </c>
      <c r="BS32" s="4">
        <f t="shared" si="77"/>
        <v>0</v>
      </c>
      <c r="BT32" s="4">
        <f t="shared" si="78"/>
        <v>0</v>
      </c>
      <c r="BU32" s="4">
        <f t="shared" si="79"/>
        <v>0</v>
      </c>
      <c r="BV32" s="4">
        <f t="shared" si="80"/>
        <v>0</v>
      </c>
      <c r="BW32" s="4">
        <f t="shared" si="31"/>
        <v>0</v>
      </c>
      <c r="BX32" s="4">
        <f t="shared" si="32"/>
        <v>0</v>
      </c>
      <c r="BY32" s="4">
        <f t="shared" si="33"/>
        <v>0</v>
      </c>
      <c r="BZ32" s="4">
        <f t="shared" si="34"/>
        <v>0</v>
      </c>
      <c r="CA32" s="4">
        <f t="shared" si="35"/>
        <v>0</v>
      </c>
      <c r="CB32" s="45">
        <f t="shared" si="22"/>
        <v>0</v>
      </c>
      <c r="CC32" s="4">
        <f t="shared" si="81"/>
        <v>0</v>
      </c>
      <c r="CD32" s="4">
        <f t="shared" si="82"/>
        <v>0</v>
      </c>
      <c r="CE32" s="4">
        <f t="shared" si="83"/>
        <v>0</v>
      </c>
      <c r="CF32" s="4">
        <f t="shared" si="84"/>
        <v>0</v>
      </c>
      <c r="CG32" s="204">
        <f t="shared" si="85"/>
        <v>0</v>
      </c>
      <c r="CH32" s="4">
        <f t="shared" si="36"/>
        <v>0</v>
      </c>
      <c r="CI32" s="4">
        <f t="shared" si="37"/>
        <v>0</v>
      </c>
      <c r="CJ32" s="4">
        <f t="shared" si="38"/>
        <v>0</v>
      </c>
      <c r="CK32" s="4">
        <f t="shared" si="39"/>
        <v>0</v>
      </c>
      <c r="CL32" s="41">
        <f t="shared" si="40"/>
        <v>0</v>
      </c>
      <c r="CO32" s="354"/>
      <c r="CP32" s="50">
        <f t="shared" si="41"/>
        <v>0</v>
      </c>
      <c r="CQ32" s="27">
        <f t="shared" si="42"/>
        <v>0</v>
      </c>
      <c r="CR32" s="27">
        <f t="shared" si="43"/>
        <v>0</v>
      </c>
      <c r="CS32" s="27">
        <f t="shared" si="44"/>
        <v>0</v>
      </c>
      <c r="CT32" s="27">
        <f t="shared" si="45"/>
        <v>0</v>
      </c>
      <c r="CU32" s="27">
        <f t="shared" si="46"/>
        <v>0</v>
      </c>
      <c r="CV32" s="27">
        <f t="shared" si="47"/>
        <v>0</v>
      </c>
      <c r="CW32" s="27">
        <f t="shared" si="48"/>
        <v>0</v>
      </c>
      <c r="CX32" s="27">
        <f t="shared" si="49"/>
        <v>0</v>
      </c>
      <c r="CY32" s="27">
        <f t="shared" si="50"/>
        <v>0</v>
      </c>
      <c r="CZ32" s="27">
        <f t="shared" si="51"/>
        <v>0</v>
      </c>
      <c r="DA32" s="35">
        <f t="shared" si="52"/>
        <v>0</v>
      </c>
      <c r="DB32" s="206">
        <f t="shared" si="56"/>
        <v>0</v>
      </c>
      <c r="DC32" s="206">
        <f t="shared" si="58"/>
        <v>0</v>
      </c>
      <c r="DD32" s="206">
        <f t="shared" si="59"/>
        <v>0</v>
      </c>
      <c r="DE32" s="206">
        <f t="shared" si="60"/>
        <v>0</v>
      </c>
      <c r="DF32" s="206">
        <f t="shared" si="61"/>
        <v>0</v>
      </c>
      <c r="DG32" s="206">
        <f t="shared" si="62"/>
        <v>0</v>
      </c>
      <c r="DH32" s="206">
        <f t="shared" si="63"/>
        <v>0</v>
      </c>
      <c r="DI32" s="206">
        <f t="shared" si="64"/>
        <v>0</v>
      </c>
      <c r="DJ32" s="206">
        <f t="shared" si="65"/>
        <v>0</v>
      </c>
      <c r="DK32" s="206">
        <f t="shared" si="66"/>
        <v>0</v>
      </c>
      <c r="DL32" s="33">
        <f t="shared" si="54"/>
        <v>0</v>
      </c>
      <c r="DM32" s="207">
        <f t="shared" si="57"/>
        <v>0</v>
      </c>
      <c r="DN32" s="207">
        <f t="shared" si="67"/>
        <v>0</v>
      </c>
      <c r="DO32" s="207">
        <f t="shared" si="68"/>
        <v>0</v>
      </c>
      <c r="DP32" s="207">
        <f t="shared" si="69"/>
        <v>0</v>
      </c>
      <c r="DQ32" s="207">
        <f t="shared" si="70"/>
        <v>0</v>
      </c>
      <c r="DR32" s="207">
        <f t="shared" si="71"/>
        <v>0</v>
      </c>
      <c r="DS32" s="207">
        <f t="shared" si="72"/>
        <v>0</v>
      </c>
      <c r="DT32" s="207">
        <f t="shared" si="73"/>
        <v>0</v>
      </c>
      <c r="DU32" s="207">
        <f t="shared" si="74"/>
        <v>0</v>
      </c>
      <c r="DV32" s="209">
        <f t="shared" si="75"/>
        <v>0</v>
      </c>
    </row>
    <row r="33" spans="1:126" ht="15.75" customHeight="1" x14ac:dyDescent="0.15">
      <c r="A33" s="138">
        <v>50</v>
      </c>
      <c r="B33" s="140"/>
      <c r="C33" s="5"/>
      <c r="D33" s="5"/>
      <c r="E33" s="5"/>
      <c r="F33" s="5"/>
      <c r="G33" s="199"/>
      <c r="H33" s="199"/>
      <c r="I33" s="199"/>
      <c r="J33" s="199"/>
      <c r="K33" s="199"/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7">
        <f t="shared" si="9"/>
        <v>0</v>
      </c>
      <c r="W33" s="43">
        <f t="shared" si="10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44">
        <f t="shared" si="11"/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42">
        <v>0</v>
      </c>
      <c r="AS33" s="47">
        <f t="shared" si="12"/>
        <v>0</v>
      </c>
      <c r="AT33" s="43">
        <f t="shared" si="13"/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44">
        <f t="shared" si="14"/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48">
        <f t="shared" si="15"/>
        <v>0</v>
      </c>
      <c r="BQ33" s="46">
        <f t="shared" si="16"/>
        <v>0</v>
      </c>
      <c r="BR33" s="4">
        <f t="shared" si="76"/>
        <v>0</v>
      </c>
      <c r="BS33" s="4">
        <f t="shared" si="77"/>
        <v>0</v>
      </c>
      <c r="BT33" s="4">
        <f t="shared" si="78"/>
        <v>0</v>
      </c>
      <c r="BU33" s="4">
        <f t="shared" si="79"/>
        <v>0</v>
      </c>
      <c r="BV33" s="4">
        <f t="shared" si="80"/>
        <v>0</v>
      </c>
      <c r="BW33" s="4">
        <f t="shared" si="31"/>
        <v>0</v>
      </c>
      <c r="BX33" s="4">
        <f t="shared" si="32"/>
        <v>0</v>
      </c>
      <c r="BY33" s="4">
        <f t="shared" si="33"/>
        <v>0</v>
      </c>
      <c r="BZ33" s="4">
        <f t="shared" si="34"/>
        <v>0</v>
      </c>
      <c r="CA33" s="4">
        <f t="shared" si="35"/>
        <v>0</v>
      </c>
      <c r="CB33" s="45">
        <f t="shared" si="22"/>
        <v>0</v>
      </c>
      <c r="CC33" s="4">
        <f t="shared" si="81"/>
        <v>0</v>
      </c>
      <c r="CD33" s="4">
        <f t="shared" si="82"/>
        <v>0</v>
      </c>
      <c r="CE33" s="4">
        <f t="shared" si="83"/>
        <v>0</v>
      </c>
      <c r="CF33" s="4">
        <f t="shared" si="84"/>
        <v>0</v>
      </c>
      <c r="CG33" s="204">
        <f t="shared" si="85"/>
        <v>0</v>
      </c>
      <c r="CH33" s="4">
        <f t="shared" si="36"/>
        <v>0</v>
      </c>
      <c r="CI33" s="4">
        <f t="shared" si="37"/>
        <v>0</v>
      </c>
      <c r="CJ33" s="4">
        <f t="shared" si="38"/>
        <v>0</v>
      </c>
      <c r="CK33" s="4">
        <f t="shared" si="39"/>
        <v>0</v>
      </c>
      <c r="CL33" s="41">
        <f t="shared" si="40"/>
        <v>0</v>
      </c>
      <c r="CO33" s="354"/>
      <c r="CP33" s="50">
        <f t="shared" si="41"/>
        <v>0</v>
      </c>
      <c r="CQ33" s="27">
        <f t="shared" si="42"/>
        <v>0</v>
      </c>
      <c r="CR33" s="27">
        <f t="shared" si="43"/>
        <v>0</v>
      </c>
      <c r="CS33" s="27">
        <f t="shared" si="44"/>
        <v>0</v>
      </c>
      <c r="CT33" s="27">
        <f t="shared" si="45"/>
        <v>0</v>
      </c>
      <c r="CU33" s="27">
        <f t="shared" si="46"/>
        <v>0</v>
      </c>
      <c r="CV33" s="27">
        <f t="shared" si="47"/>
        <v>0</v>
      </c>
      <c r="CW33" s="27">
        <f t="shared" si="48"/>
        <v>0</v>
      </c>
      <c r="CX33" s="27">
        <f t="shared" si="49"/>
        <v>0</v>
      </c>
      <c r="CY33" s="27">
        <f t="shared" si="50"/>
        <v>0</v>
      </c>
      <c r="CZ33" s="27">
        <f t="shared" si="51"/>
        <v>0</v>
      </c>
      <c r="DA33" s="35">
        <f t="shared" si="52"/>
        <v>0</v>
      </c>
      <c r="DB33" s="206">
        <f t="shared" si="56"/>
        <v>0</v>
      </c>
      <c r="DC33" s="206">
        <f t="shared" si="58"/>
        <v>0</v>
      </c>
      <c r="DD33" s="206">
        <f t="shared" si="59"/>
        <v>0</v>
      </c>
      <c r="DE33" s="206">
        <f t="shared" si="60"/>
        <v>0</v>
      </c>
      <c r="DF33" s="206">
        <f t="shared" si="61"/>
        <v>0</v>
      </c>
      <c r="DG33" s="206">
        <f t="shared" si="62"/>
        <v>0</v>
      </c>
      <c r="DH33" s="206">
        <f t="shared" si="63"/>
        <v>0</v>
      </c>
      <c r="DI33" s="206">
        <f t="shared" si="64"/>
        <v>0</v>
      </c>
      <c r="DJ33" s="206">
        <f t="shared" si="65"/>
        <v>0</v>
      </c>
      <c r="DK33" s="206">
        <f t="shared" si="66"/>
        <v>0</v>
      </c>
      <c r="DL33" s="33">
        <f t="shared" si="54"/>
        <v>0</v>
      </c>
      <c r="DM33" s="207">
        <f t="shared" si="57"/>
        <v>0</v>
      </c>
      <c r="DN33" s="207">
        <f t="shared" si="67"/>
        <v>0</v>
      </c>
      <c r="DO33" s="207">
        <f t="shared" si="68"/>
        <v>0</v>
      </c>
      <c r="DP33" s="207">
        <f t="shared" si="69"/>
        <v>0</v>
      </c>
      <c r="DQ33" s="207">
        <f t="shared" si="70"/>
        <v>0</v>
      </c>
      <c r="DR33" s="207">
        <f t="shared" si="71"/>
        <v>0</v>
      </c>
      <c r="DS33" s="207">
        <f t="shared" si="72"/>
        <v>0</v>
      </c>
      <c r="DT33" s="207">
        <f t="shared" si="73"/>
        <v>0</v>
      </c>
      <c r="DU33" s="207">
        <f t="shared" si="74"/>
        <v>0</v>
      </c>
      <c r="DV33" s="209">
        <f t="shared" si="75"/>
        <v>0</v>
      </c>
    </row>
    <row r="34" spans="1:126" ht="15.75" customHeight="1" x14ac:dyDescent="0.15">
      <c r="A34" s="138">
        <v>52</v>
      </c>
      <c r="B34" s="140"/>
      <c r="C34" s="5"/>
      <c r="D34" s="5"/>
      <c r="E34" s="5"/>
      <c r="F34" s="5"/>
      <c r="G34" s="199"/>
      <c r="H34" s="199"/>
      <c r="I34" s="199"/>
      <c r="J34" s="199"/>
      <c r="K34" s="199"/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7">
        <f t="shared" si="9"/>
        <v>0</v>
      </c>
      <c r="W34" s="43">
        <f t="shared" si="10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44">
        <f t="shared" si="11"/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42">
        <v>0</v>
      </c>
      <c r="AS34" s="47">
        <f t="shared" si="12"/>
        <v>0</v>
      </c>
      <c r="AT34" s="43">
        <f t="shared" si="13"/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44">
        <f t="shared" si="14"/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48">
        <f t="shared" si="15"/>
        <v>0</v>
      </c>
      <c r="BQ34" s="46">
        <f t="shared" si="16"/>
        <v>0</v>
      </c>
      <c r="BR34" s="4">
        <f t="shared" si="76"/>
        <v>0</v>
      </c>
      <c r="BS34" s="4">
        <f t="shared" si="77"/>
        <v>0</v>
      </c>
      <c r="BT34" s="4">
        <f t="shared" si="78"/>
        <v>0</v>
      </c>
      <c r="BU34" s="4">
        <f t="shared" si="79"/>
        <v>0</v>
      </c>
      <c r="BV34" s="4">
        <f t="shared" si="80"/>
        <v>0</v>
      </c>
      <c r="BW34" s="4">
        <f t="shared" si="31"/>
        <v>0</v>
      </c>
      <c r="BX34" s="4">
        <f t="shared" si="32"/>
        <v>0</v>
      </c>
      <c r="BY34" s="4">
        <f t="shared" si="33"/>
        <v>0</v>
      </c>
      <c r="BZ34" s="4">
        <f t="shared" si="34"/>
        <v>0</v>
      </c>
      <c r="CA34" s="4">
        <f t="shared" si="35"/>
        <v>0</v>
      </c>
      <c r="CB34" s="45">
        <f t="shared" si="22"/>
        <v>0</v>
      </c>
      <c r="CC34" s="4">
        <f t="shared" si="81"/>
        <v>0</v>
      </c>
      <c r="CD34" s="4">
        <f t="shared" si="82"/>
        <v>0</v>
      </c>
      <c r="CE34" s="4">
        <f t="shared" si="83"/>
        <v>0</v>
      </c>
      <c r="CF34" s="4">
        <f t="shared" si="84"/>
        <v>0</v>
      </c>
      <c r="CG34" s="204">
        <f t="shared" si="85"/>
        <v>0</v>
      </c>
      <c r="CH34" s="4">
        <f t="shared" si="36"/>
        <v>0</v>
      </c>
      <c r="CI34" s="4">
        <f t="shared" si="37"/>
        <v>0</v>
      </c>
      <c r="CJ34" s="4">
        <f t="shared" si="38"/>
        <v>0</v>
      </c>
      <c r="CK34" s="4">
        <f t="shared" si="39"/>
        <v>0</v>
      </c>
      <c r="CL34" s="41">
        <f t="shared" si="40"/>
        <v>0</v>
      </c>
      <c r="CO34" s="354"/>
      <c r="CP34" s="50">
        <f t="shared" si="41"/>
        <v>0</v>
      </c>
      <c r="CQ34" s="27">
        <f t="shared" si="42"/>
        <v>0</v>
      </c>
      <c r="CR34" s="27">
        <f t="shared" si="43"/>
        <v>0</v>
      </c>
      <c r="CS34" s="27">
        <f t="shared" si="44"/>
        <v>0</v>
      </c>
      <c r="CT34" s="27">
        <f t="shared" si="45"/>
        <v>0</v>
      </c>
      <c r="CU34" s="27">
        <f t="shared" si="46"/>
        <v>0</v>
      </c>
      <c r="CV34" s="27">
        <f t="shared" si="47"/>
        <v>0</v>
      </c>
      <c r="CW34" s="27">
        <f t="shared" si="48"/>
        <v>0</v>
      </c>
      <c r="CX34" s="27">
        <f t="shared" si="49"/>
        <v>0</v>
      </c>
      <c r="CY34" s="27">
        <f t="shared" si="50"/>
        <v>0</v>
      </c>
      <c r="CZ34" s="27">
        <f t="shared" si="51"/>
        <v>0</v>
      </c>
      <c r="DA34" s="35">
        <f t="shared" si="52"/>
        <v>0</v>
      </c>
      <c r="DB34" s="206">
        <f t="shared" si="56"/>
        <v>0</v>
      </c>
      <c r="DC34" s="206">
        <f t="shared" si="58"/>
        <v>0</v>
      </c>
      <c r="DD34" s="206">
        <f t="shared" si="59"/>
        <v>0</v>
      </c>
      <c r="DE34" s="206">
        <f t="shared" si="60"/>
        <v>0</v>
      </c>
      <c r="DF34" s="206">
        <f t="shared" si="61"/>
        <v>0</v>
      </c>
      <c r="DG34" s="206">
        <f t="shared" si="62"/>
        <v>0</v>
      </c>
      <c r="DH34" s="206">
        <f t="shared" si="63"/>
        <v>0</v>
      </c>
      <c r="DI34" s="206">
        <f t="shared" si="64"/>
        <v>0</v>
      </c>
      <c r="DJ34" s="206">
        <f t="shared" si="65"/>
        <v>0</v>
      </c>
      <c r="DK34" s="206">
        <f t="shared" si="66"/>
        <v>0</v>
      </c>
      <c r="DL34" s="33">
        <f t="shared" si="54"/>
        <v>0</v>
      </c>
      <c r="DM34" s="207">
        <f t="shared" si="57"/>
        <v>0</v>
      </c>
      <c r="DN34" s="207">
        <f t="shared" si="67"/>
        <v>0</v>
      </c>
      <c r="DO34" s="207">
        <f t="shared" si="68"/>
        <v>0</v>
      </c>
      <c r="DP34" s="207">
        <f t="shared" si="69"/>
        <v>0</v>
      </c>
      <c r="DQ34" s="207">
        <f t="shared" si="70"/>
        <v>0</v>
      </c>
      <c r="DR34" s="207">
        <f t="shared" si="71"/>
        <v>0</v>
      </c>
      <c r="DS34" s="207">
        <f t="shared" si="72"/>
        <v>0</v>
      </c>
      <c r="DT34" s="207">
        <f t="shared" si="73"/>
        <v>0</v>
      </c>
      <c r="DU34" s="207">
        <f t="shared" si="74"/>
        <v>0</v>
      </c>
      <c r="DV34" s="209">
        <f t="shared" si="75"/>
        <v>0</v>
      </c>
    </row>
    <row r="35" spans="1:126" ht="15.75" customHeight="1" x14ac:dyDescent="0.15">
      <c r="A35" s="138">
        <v>54</v>
      </c>
      <c r="B35" s="140"/>
      <c r="C35" s="5"/>
      <c r="D35" s="5"/>
      <c r="E35" s="5"/>
      <c r="F35" s="5"/>
      <c r="G35" s="199"/>
      <c r="H35" s="199"/>
      <c r="I35" s="199"/>
      <c r="J35" s="199"/>
      <c r="K35" s="199"/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7">
        <f t="shared" si="9"/>
        <v>0</v>
      </c>
      <c r="W35" s="43">
        <f t="shared" si="10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44">
        <f t="shared" si="11"/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42">
        <v>0</v>
      </c>
      <c r="AS35" s="47">
        <f t="shared" si="12"/>
        <v>0</v>
      </c>
      <c r="AT35" s="43">
        <f t="shared" si="13"/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44">
        <f t="shared" si="14"/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48">
        <f t="shared" si="15"/>
        <v>0</v>
      </c>
      <c r="BQ35" s="46">
        <f t="shared" si="16"/>
        <v>0</v>
      </c>
      <c r="BR35" s="4">
        <f t="shared" si="76"/>
        <v>0</v>
      </c>
      <c r="BS35" s="4">
        <f t="shared" si="77"/>
        <v>0</v>
      </c>
      <c r="BT35" s="4">
        <f t="shared" si="78"/>
        <v>0</v>
      </c>
      <c r="BU35" s="4">
        <f t="shared" si="79"/>
        <v>0</v>
      </c>
      <c r="BV35" s="4">
        <f t="shared" si="80"/>
        <v>0</v>
      </c>
      <c r="BW35" s="4">
        <f t="shared" si="31"/>
        <v>0</v>
      </c>
      <c r="BX35" s="4">
        <f t="shared" si="32"/>
        <v>0</v>
      </c>
      <c r="BY35" s="4">
        <f t="shared" si="33"/>
        <v>0</v>
      </c>
      <c r="BZ35" s="4">
        <f t="shared" si="34"/>
        <v>0</v>
      </c>
      <c r="CA35" s="4">
        <f t="shared" si="35"/>
        <v>0</v>
      </c>
      <c r="CB35" s="45">
        <f t="shared" si="22"/>
        <v>0</v>
      </c>
      <c r="CC35" s="4">
        <f t="shared" si="81"/>
        <v>0</v>
      </c>
      <c r="CD35" s="4">
        <f t="shared" si="82"/>
        <v>0</v>
      </c>
      <c r="CE35" s="4">
        <f t="shared" si="83"/>
        <v>0</v>
      </c>
      <c r="CF35" s="4">
        <f t="shared" si="84"/>
        <v>0</v>
      </c>
      <c r="CG35" s="204">
        <f t="shared" si="85"/>
        <v>0</v>
      </c>
      <c r="CH35" s="4">
        <f t="shared" si="36"/>
        <v>0</v>
      </c>
      <c r="CI35" s="4">
        <f t="shared" si="37"/>
        <v>0</v>
      </c>
      <c r="CJ35" s="4">
        <f t="shared" si="38"/>
        <v>0</v>
      </c>
      <c r="CK35" s="4">
        <f t="shared" si="39"/>
        <v>0</v>
      </c>
      <c r="CL35" s="41">
        <f t="shared" si="40"/>
        <v>0</v>
      </c>
      <c r="CO35" s="354"/>
      <c r="CP35" s="50">
        <f t="shared" si="41"/>
        <v>0</v>
      </c>
      <c r="CQ35" s="27">
        <f t="shared" si="42"/>
        <v>0</v>
      </c>
      <c r="CR35" s="27">
        <f t="shared" si="43"/>
        <v>0</v>
      </c>
      <c r="CS35" s="27">
        <f t="shared" si="44"/>
        <v>0</v>
      </c>
      <c r="CT35" s="27">
        <f t="shared" si="45"/>
        <v>0</v>
      </c>
      <c r="CU35" s="27">
        <f t="shared" si="46"/>
        <v>0</v>
      </c>
      <c r="CV35" s="27">
        <f t="shared" si="47"/>
        <v>0</v>
      </c>
      <c r="CW35" s="27">
        <f t="shared" si="48"/>
        <v>0</v>
      </c>
      <c r="CX35" s="27">
        <f t="shared" si="49"/>
        <v>0</v>
      </c>
      <c r="CY35" s="27">
        <f t="shared" si="50"/>
        <v>0</v>
      </c>
      <c r="CZ35" s="27">
        <f t="shared" si="51"/>
        <v>0</v>
      </c>
      <c r="DA35" s="35">
        <f t="shared" si="52"/>
        <v>0</v>
      </c>
      <c r="DB35" s="206">
        <f t="shared" si="56"/>
        <v>0</v>
      </c>
      <c r="DC35" s="206">
        <f t="shared" si="58"/>
        <v>0</v>
      </c>
      <c r="DD35" s="206">
        <f t="shared" si="59"/>
        <v>0</v>
      </c>
      <c r="DE35" s="206">
        <f t="shared" si="60"/>
        <v>0</v>
      </c>
      <c r="DF35" s="206">
        <f t="shared" si="61"/>
        <v>0</v>
      </c>
      <c r="DG35" s="206">
        <f t="shared" si="62"/>
        <v>0</v>
      </c>
      <c r="DH35" s="206">
        <f t="shared" si="63"/>
        <v>0</v>
      </c>
      <c r="DI35" s="206">
        <f t="shared" si="64"/>
        <v>0</v>
      </c>
      <c r="DJ35" s="206">
        <f t="shared" si="65"/>
        <v>0</v>
      </c>
      <c r="DK35" s="206">
        <f t="shared" si="66"/>
        <v>0</v>
      </c>
      <c r="DL35" s="33">
        <f t="shared" si="54"/>
        <v>0</v>
      </c>
      <c r="DM35" s="207">
        <f t="shared" si="57"/>
        <v>0</v>
      </c>
      <c r="DN35" s="207">
        <f t="shared" si="67"/>
        <v>0</v>
      </c>
      <c r="DO35" s="207">
        <f t="shared" si="68"/>
        <v>0</v>
      </c>
      <c r="DP35" s="207">
        <f t="shared" si="69"/>
        <v>0</v>
      </c>
      <c r="DQ35" s="207">
        <f t="shared" si="70"/>
        <v>0</v>
      </c>
      <c r="DR35" s="207">
        <f t="shared" si="71"/>
        <v>0</v>
      </c>
      <c r="DS35" s="207">
        <f t="shared" si="72"/>
        <v>0</v>
      </c>
      <c r="DT35" s="207">
        <f t="shared" si="73"/>
        <v>0</v>
      </c>
      <c r="DU35" s="207">
        <f t="shared" si="74"/>
        <v>0</v>
      </c>
      <c r="DV35" s="209">
        <f t="shared" si="75"/>
        <v>0</v>
      </c>
    </row>
    <row r="36" spans="1:126" ht="15.75" customHeight="1" x14ac:dyDescent="0.15">
      <c r="A36" s="138">
        <v>56</v>
      </c>
      <c r="B36" s="140"/>
      <c r="C36" s="5"/>
      <c r="D36" s="5"/>
      <c r="E36" s="5"/>
      <c r="F36" s="5"/>
      <c r="G36" s="199"/>
      <c r="H36" s="199"/>
      <c r="I36" s="199"/>
      <c r="J36" s="199"/>
      <c r="K36" s="199"/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7">
        <f t="shared" si="9"/>
        <v>0</v>
      </c>
      <c r="W36" s="43">
        <f t="shared" si="10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44">
        <f t="shared" si="11"/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42">
        <v>0</v>
      </c>
      <c r="AS36" s="47">
        <f t="shared" si="12"/>
        <v>0</v>
      </c>
      <c r="AT36" s="43">
        <f t="shared" si="13"/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44">
        <f t="shared" si="14"/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48">
        <f t="shared" si="15"/>
        <v>0</v>
      </c>
      <c r="BQ36" s="46">
        <f t="shared" si="16"/>
        <v>0</v>
      </c>
      <c r="BR36" s="4">
        <f t="shared" si="76"/>
        <v>0</v>
      </c>
      <c r="BS36" s="4">
        <f t="shared" si="77"/>
        <v>0</v>
      </c>
      <c r="BT36" s="4">
        <f t="shared" si="78"/>
        <v>0</v>
      </c>
      <c r="BU36" s="4">
        <f t="shared" si="79"/>
        <v>0</v>
      </c>
      <c r="BV36" s="4">
        <f t="shared" si="80"/>
        <v>0</v>
      </c>
      <c r="BW36" s="4">
        <f t="shared" si="31"/>
        <v>0</v>
      </c>
      <c r="BX36" s="4">
        <f t="shared" si="32"/>
        <v>0</v>
      </c>
      <c r="BY36" s="4">
        <f t="shared" si="33"/>
        <v>0</v>
      </c>
      <c r="BZ36" s="4">
        <f t="shared" si="34"/>
        <v>0</v>
      </c>
      <c r="CA36" s="4">
        <f t="shared" si="35"/>
        <v>0</v>
      </c>
      <c r="CB36" s="45">
        <f t="shared" si="22"/>
        <v>0</v>
      </c>
      <c r="CC36" s="4">
        <f t="shared" si="81"/>
        <v>0</v>
      </c>
      <c r="CD36" s="4">
        <f t="shared" si="82"/>
        <v>0</v>
      </c>
      <c r="CE36" s="4">
        <f t="shared" si="83"/>
        <v>0</v>
      </c>
      <c r="CF36" s="4">
        <f t="shared" si="84"/>
        <v>0</v>
      </c>
      <c r="CG36" s="204">
        <f t="shared" si="85"/>
        <v>0</v>
      </c>
      <c r="CH36" s="4">
        <f t="shared" si="36"/>
        <v>0</v>
      </c>
      <c r="CI36" s="4">
        <f t="shared" si="37"/>
        <v>0</v>
      </c>
      <c r="CJ36" s="4">
        <f t="shared" si="38"/>
        <v>0</v>
      </c>
      <c r="CK36" s="4">
        <f t="shared" si="39"/>
        <v>0</v>
      </c>
      <c r="CL36" s="41">
        <f t="shared" si="40"/>
        <v>0</v>
      </c>
      <c r="CO36" s="354"/>
      <c r="CP36" s="50">
        <f t="shared" si="41"/>
        <v>0</v>
      </c>
      <c r="CQ36" s="27">
        <f t="shared" si="42"/>
        <v>0</v>
      </c>
      <c r="CR36" s="27">
        <f t="shared" si="43"/>
        <v>0</v>
      </c>
      <c r="CS36" s="27">
        <f t="shared" si="44"/>
        <v>0</v>
      </c>
      <c r="CT36" s="27">
        <f t="shared" si="45"/>
        <v>0</v>
      </c>
      <c r="CU36" s="27">
        <f t="shared" si="46"/>
        <v>0</v>
      </c>
      <c r="CV36" s="27">
        <f t="shared" si="47"/>
        <v>0</v>
      </c>
      <c r="CW36" s="27">
        <f t="shared" si="48"/>
        <v>0</v>
      </c>
      <c r="CX36" s="27">
        <f t="shared" si="49"/>
        <v>0</v>
      </c>
      <c r="CY36" s="27">
        <f t="shared" si="50"/>
        <v>0</v>
      </c>
      <c r="CZ36" s="27">
        <f t="shared" si="51"/>
        <v>0</v>
      </c>
      <c r="DA36" s="35">
        <f t="shared" si="52"/>
        <v>0</v>
      </c>
      <c r="DB36" s="206">
        <f t="shared" si="56"/>
        <v>0</v>
      </c>
      <c r="DC36" s="206">
        <f t="shared" si="58"/>
        <v>0</v>
      </c>
      <c r="DD36" s="206">
        <f t="shared" si="59"/>
        <v>0</v>
      </c>
      <c r="DE36" s="206">
        <f t="shared" si="60"/>
        <v>0</v>
      </c>
      <c r="DF36" s="206">
        <f t="shared" si="61"/>
        <v>0</v>
      </c>
      <c r="DG36" s="206">
        <f t="shared" si="62"/>
        <v>0</v>
      </c>
      <c r="DH36" s="206">
        <f t="shared" si="63"/>
        <v>0</v>
      </c>
      <c r="DI36" s="206">
        <f t="shared" si="64"/>
        <v>0</v>
      </c>
      <c r="DJ36" s="206">
        <f t="shared" si="65"/>
        <v>0</v>
      </c>
      <c r="DK36" s="206">
        <f t="shared" si="66"/>
        <v>0</v>
      </c>
      <c r="DL36" s="33">
        <f t="shared" si="54"/>
        <v>0</v>
      </c>
      <c r="DM36" s="207">
        <f t="shared" si="57"/>
        <v>0</v>
      </c>
      <c r="DN36" s="207">
        <f t="shared" si="67"/>
        <v>0</v>
      </c>
      <c r="DO36" s="207">
        <f t="shared" si="68"/>
        <v>0</v>
      </c>
      <c r="DP36" s="207">
        <f t="shared" si="69"/>
        <v>0</v>
      </c>
      <c r="DQ36" s="207">
        <f t="shared" si="70"/>
        <v>0</v>
      </c>
      <c r="DR36" s="207">
        <f t="shared" si="71"/>
        <v>0</v>
      </c>
      <c r="DS36" s="207">
        <f t="shared" si="72"/>
        <v>0</v>
      </c>
      <c r="DT36" s="207">
        <f t="shared" si="73"/>
        <v>0</v>
      </c>
      <c r="DU36" s="207">
        <f t="shared" si="74"/>
        <v>0</v>
      </c>
      <c r="DV36" s="209">
        <f t="shared" si="75"/>
        <v>0</v>
      </c>
    </row>
    <row r="37" spans="1:126" ht="15.75" customHeight="1" x14ac:dyDescent="0.15">
      <c r="A37" s="138">
        <v>58</v>
      </c>
      <c r="B37" s="140"/>
      <c r="C37" s="5"/>
      <c r="D37" s="5"/>
      <c r="E37" s="5"/>
      <c r="F37" s="5"/>
      <c r="G37" s="199"/>
      <c r="H37" s="199"/>
      <c r="I37" s="199"/>
      <c r="J37" s="199"/>
      <c r="K37" s="199"/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7">
        <f t="shared" si="9"/>
        <v>0</v>
      </c>
      <c r="W37" s="43">
        <f t="shared" si="10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44">
        <f t="shared" si="11"/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42">
        <v>0</v>
      </c>
      <c r="AS37" s="47">
        <f t="shared" si="12"/>
        <v>0</v>
      </c>
      <c r="AT37" s="43">
        <f t="shared" si="13"/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44">
        <f t="shared" si="14"/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48">
        <f t="shared" si="15"/>
        <v>0</v>
      </c>
      <c r="BQ37" s="46">
        <f t="shared" si="16"/>
        <v>0</v>
      </c>
      <c r="BR37" s="4">
        <f t="shared" si="76"/>
        <v>0</v>
      </c>
      <c r="BS37" s="4">
        <f t="shared" si="77"/>
        <v>0</v>
      </c>
      <c r="BT37" s="4">
        <f t="shared" si="78"/>
        <v>0</v>
      </c>
      <c r="BU37" s="4">
        <f t="shared" si="79"/>
        <v>0</v>
      </c>
      <c r="BV37" s="4">
        <f t="shared" si="80"/>
        <v>0</v>
      </c>
      <c r="BW37" s="4">
        <f t="shared" si="31"/>
        <v>0</v>
      </c>
      <c r="BX37" s="4">
        <f t="shared" si="32"/>
        <v>0</v>
      </c>
      <c r="BY37" s="4">
        <f t="shared" si="33"/>
        <v>0</v>
      </c>
      <c r="BZ37" s="4">
        <f t="shared" si="34"/>
        <v>0</v>
      </c>
      <c r="CA37" s="4">
        <f t="shared" si="35"/>
        <v>0</v>
      </c>
      <c r="CB37" s="45">
        <f t="shared" si="22"/>
        <v>0</v>
      </c>
      <c r="CC37" s="4">
        <f t="shared" si="81"/>
        <v>0</v>
      </c>
      <c r="CD37" s="4">
        <f t="shared" si="82"/>
        <v>0</v>
      </c>
      <c r="CE37" s="4">
        <f t="shared" si="83"/>
        <v>0</v>
      </c>
      <c r="CF37" s="4">
        <f t="shared" si="84"/>
        <v>0</v>
      </c>
      <c r="CG37" s="204">
        <f t="shared" si="85"/>
        <v>0</v>
      </c>
      <c r="CH37" s="4">
        <f t="shared" si="36"/>
        <v>0</v>
      </c>
      <c r="CI37" s="4">
        <f t="shared" si="37"/>
        <v>0</v>
      </c>
      <c r="CJ37" s="4">
        <f t="shared" si="38"/>
        <v>0</v>
      </c>
      <c r="CK37" s="4">
        <f t="shared" si="39"/>
        <v>0</v>
      </c>
      <c r="CL37" s="41">
        <f t="shared" si="40"/>
        <v>0</v>
      </c>
      <c r="CO37" s="354"/>
      <c r="CP37" s="50">
        <f t="shared" si="41"/>
        <v>0</v>
      </c>
      <c r="CQ37" s="27">
        <f t="shared" si="42"/>
        <v>0</v>
      </c>
      <c r="CR37" s="27">
        <f t="shared" si="43"/>
        <v>0</v>
      </c>
      <c r="CS37" s="27">
        <f t="shared" si="44"/>
        <v>0</v>
      </c>
      <c r="CT37" s="27">
        <f t="shared" si="45"/>
        <v>0</v>
      </c>
      <c r="CU37" s="27">
        <f t="shared" si="46"/>
        <v>0</v>
      </c>
      <c r="CV37" s="27">
        <f t="shared" si="47"/>
        <v>0</v>
      </c>
      <c r="CW37" s="27">
        <f t="shared" si="48"/>
        <v>0</v>
      </c>
      <c r="CX37" s="27">
        <f t="shared" si="49"/>
        <v>0</v>
      </c>
      <c r="CY37" s="27">
        <f t="shared" si="50"/>
        <v>0</v>
      </c>
      <c r="CZ37" s="27">
        <f t="shared" si="51"/>
        <v>0</v>
      </c>
      <c r="DA37" s="35">
        <f t="shared" si="52"/>
        <v>0</v>
      </c>
      <c r="DB37" s="206">
        <f t="shared" si="56"/>
        <v>0</v>
      </c>
      <c r="DC37" s="206">
        <f t="shared" si="58"/>
        <v>0</v>
      </c>
      <c r="DD37" s="206">
        <f t="shared" si="59"/>
        <v>0</v>
      </c>
      <c r="DE37" s="206">
        <f t="shared" si="60"/>
        <v>0</v>
      </c>
      <c r="DF37" s="206">
        <f t="shared" si="61"/>
        <v>0</v>
      </c>
      <c r="DG37" s="206">
        <f t="shared" si="62"/>
        <v>0</v>
      </c>
      <c r="DH37" s="206">
        <f t="shared" si="63"/>
        <v>0</v>
      </c>
      <c r="DI37" s="206">
        <f t="shared" si="64"/>
        <v>0</v>
      </c>
      <c r="DJ37" s="206">
        <f t="shared" si="65"/>
        <v>0</v>
      </c>
      <c r="DK37" s="206">
        <f t="shared" si="66"/>
        <v>0</v>
      </c>
      <c r="DL37" s="33">
        <f t="shared" si="54"/>
        <v>0</v>
      </c>
      <c r="DM37" s="207">
        <f t="shared" si="57"/>
        <v>0</v>
      </c>
      <c r="DN37" s="207">
        <f t="shared" si="67"/>
        <v>0</v>
      </c>
      <c r="DO37" s="207">
        <f t="shared" si="68"/>
        <v>0</v>
      </c>
      <c r="DP37" s="207">
        <f t="shared" si="69"/>
        <v>0</v>
      </c>
      <c r="DQ37" s="207">
        <f t="shared" si="70"/>
        <v>0</v>
      </c>
      <c r="DR37" s="207">
        <f t="shared" si="71"/>
        <v>0</v>
      </c>
      <c r="DS37" s="207">
        <f t="shared" si="72"/>
        <v>0</v>
      </c>
      <c r="DT37" s="207">
        <f t="shared" si="73"/>
        <v>0</v>
      </c>
      <c r="DU37" s="207">
        <f t="shared" si="74"/>
        <v>0</v>
      </c>
      <c r="DV37" s="209">
        <f t="shared" si="75"/>
        <v>0</v>
      </c>
    </row>
    <row r="38" spans="1:126" ht="15.75" customHeight="1" x14ac:dyDescent="0.15">
      <c r="A38" s="138">
        <v>60</v>
      </c>
      <c r="B38" s="140"/>
      <c r="C38" s="5"/>
      <c r="D38" s="5"/>
      <c r="E38" s="5"/>
      <c r="F38" s="5"/>
      <c r="G38" s="199"/>
      <c r="H38" s="199"/>
      <c r="I38" s="199"/>
      <c r="J38" s="199"/>
      <c r="K38" s="199"/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7">
        <f t="shared" si="9"/>
        <v>0</v>
      </c>
      <c r="W38" s="43">
        <f t="shared" si="10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44">
        <f t="shared" si="11"/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42">
        <v>0</v>
      </c>
      <c r="AS38" s="47">
        <f t="shared" si="12"/>
        <v>0</v>
      </c>
      <c r="AT38" s="43">
        <f t="shared" si="13"/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44">
        <f t="shared" si="14"/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48">
        <f t="shared" si="15"/>
        <v>0</v>
      </c>
      <c r="BQ38" s="46">
        <f t="shared" si="16"/>
        <v>0</v>
      </c>
      <c r="BR38" s="4">
        <f t="shared" si="76"/>
        <v>0</v>
      </c>
      <c r="BS38" s="4">
        <f t="shared" si="77"/>
        <v>0</v>
      </c>
      <c r="BT38" s="4">
        <f t="shared" si="78"/>
        <v>0</v>
      </c>
      <c r="BU38" s="4">
        <f t="shared" si="79"/>
        <v>0</v>
      </c>
      <c r="BV38" s="4">
        <f t="shared" si="80"/>
        <v>0</v>
      </c>
      <c r="BW38" s="4">
        <f t="shared" si="31"/>
        <v>0</v>
      </c>
      <c r="BX38" s="4">
        <f t="shared" si="32"/>
        <v>0</v>
      </c>
      <c r="BY38" s="4">
        <f t="shared" si="33"/>
        <v>0</v>
      </c>
      <c r="BZ38" s="4">
        <f t="shared" si="34"/>
        <v>0</v>
      </c>
      <c r="CA38" s="4">
        <f t="shared" si="35"/>
        <v>0</v>
      </c>
      <c r="CB38" s="45">
        <f t="shared" si="22"/>
        <v>0</v>
      </c>
      <c r="CC38" s="4">
        <f t="shared" si="81"/>
        <v>0</v>
      </c>
      <c r="CD38" s="4">
        <f t="shared" si="82"/>
        <v>0</v>
      </c>
      <c r="CE38" s="4">
        <f t="shared" si="83"/>
        <v>0</v>
      </c>
      <c r="CF38" s="4">
        <f t="shared" si="84"/>
        <v>0</v>
      </c>
      <c r="CG38" s="204">
        <f t="shared" si="85"/>
        <v>0</v>
      </c>
      <c r="CH38" s="4">
        <f t="shared" si="36"/>
        <v>0</v>
      </c>
      <c r="CI38" s="4">
        <f t="shared" si="37"/>
        <v>0</v>
      </c>
      <c r="CJ38" s="4">
        <f t="shared" si="38"/>
        <v>0</v>
      </c>
      <c r="CK38" s="4">
        <f t="shared" si="39"/>
        <v>0</v>
      </c>
      <c r="CL38" s="41">
        <f t="shared" si="40"/>
        <v>0</v>
      </c>
      <c r="CO38" s="354"/>
      <c r="CP38" s="50">
        <f t="shared" si="41"/>
        <v>0</v>
      </c>
      <c r="CQ38" s="27">
        <f t="shared" si="42"/>
        <v>0</v>
      </c>
      <c r="CR38" s="27">
        <f t="shared" si="43"/>
        <v>0</v>
      </c>
      <c r="CS38" s="27">
        <f t="shared" si="44"/>
        <v>0</v>
      </c>
      <c r="CT38" s="27">
        <f t="shared" si="45"/>
        <v>0</v>
      </c>
      <c r="CU38" s="27">
        <f t="shared" si="46"/>
        <v>0</v>
      </c>
      <c r="CV38" s="27">
        <f t="shared" si="47"/>
        <v>0</v>
      </c>
      <c r="CW38" s="27">
        <f t="shared" si="48"/>
        <v>0</v>
      </c>
      <c r="CX38" s="27">
        <f t="shared" si="49"/>
        <v>0</v>
      </c>
      <c r="CY38" s="27">
        <f t="shared" si="50"/>
        <v>0</v>
      </c>
      <c r="CZ38" s="27">
        <f t="shared" si="51"/>
        <v>0</v>
      </c>
      <c r="DA38" s="35">
        <f t="shared" si="52"/>
        <v>0</v>
      </c>
      <c r="DB38" s="206">
        <f t="shared" si="56"/>
        <v>0</v>
      </c>
      <c r="DC38" s="206">
        <f t="shared" si="58"/>
        <v>0</v>
      </c>
      <c r="DD38" s="206">
        <f t="shared" si="59"/>
        <v>0</v>
      </c>
      <c r="DE38" s="206">
        <f t="shared" si="60"/>
        <v>0</v>
      </c>
      <c r="DF38" s="206">
        <f t="shared" si="61"/>
        <v>0</v>
      </c>
      <c r="DG38" s="206">
        <f t="shared" si="62"/>
        <v>0</v>
      </c>
      <c r="DH38" s="206">
        <f t="shared" si="63"/>
        <v>0</v>
      </c>
      <c r="DI38" s="206">
        <f t="shared" si="64"/>
        <v>0</v>
      </c>
      <c r="DJ38" s="206">
        <f t="shared" si="65"/>
        <v>0</v>
      </c>
      <c r="DK38" s="206">
        <f t="shared" si="66"/>
        <v>0</v>
      </c>
      <c r="DL38" s="33">
        <f t="shared" si="54"/>
        <v>0</v>
      </c>
      <c r="DM38" s="207">
        <f t="shared" si="57"/>
        <v>0</v>
      </c>
      <c r="DN38" s="207">
        <f t="shared" si="67"/>
        <v>0</v>
      </c>
      <c r="DO38" s="207">
        <f t="shared" si="68"/>
        <v>0</v>
      </c>
      <c r="DP38" s="207">
        <f t="shared" si="69"/>
        <v>0</v>
      </c>
      <c r="DQ38" s="207">
        <f t="shared" si="70"/>
        <v>0</v>
      </c>
      <c r="DR38" s="207">
        <f t="shared" si="71"/>
        <v>0</v>
      </c>
      <c r="DS38" s="207">
        <f t="shared" si="72"/>
        <v>0</v>
      </c>
      <c r="DT38" s="207">
        <f t="shared" si="73"/>
        <v>0</v>
      </c>
      <c r="DU38" s="207">
        <f t="shared" si="74"/>
        <v>0</v>
      </c>
      <c r="DV38" s="209">
        <f t="shared" si="75"/>
        <v>0</v>
      </c>
    </row>
    <row r="39" spans="1:126" ht="15.75" customHeight="1" x14ac:dyDescent="0.15">
      <c r="A39" s="138">
        <v>62</v>
      </c>
      <c r="B39" s="140"/>
      <c r="C39" s="5"/>
      <c r="D39" s="5"/>
      <c r="E39" s="5"/>
      <c r="F39" s="5"/>
      <c r="G39" s="199"/>
      <c r="H39" s="199"/>
      <c r="I39" s="199"/>
      <c r="J39" s="199"/>
      <c r="K39" s="199"/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7">
        <f t="shared" si="9"/>
        <v>0</v>
      </c>
      <c r="W39" s="43">
        <f t="shared" si="10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44">
        <f t="shared" si="11"/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42">
        <v>0</v>
      </c>
      <c r="AS39" s="47">
        <f t="shared" si="12"/>
        <v>0</v>
      </c>
      <c r="AT39" s="43">
        <f t="shared" si="13"/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44">
        <f t="shared" si="14"/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48">
        <f t="shared" si="15"/>
        <v>0</v>
      </c>
      <c r="BQ39" s="46">
        <f t="shared" si="16"/>
        <v>0</v>
      </c>
      <c r="BR39" s="4">
        <f t="shared" si="76"/>
        <v>0</v>
      </c>
      <c r="BS39" s="4">
        <f t="shared" si="77"/>
        <v>0</v>
      </c>
      <c r="BT39" s="4">
        <f t="shared" si="78"/>
        <v>0</v>
      </c>
      <c r="BU39" s="4">
        <f t="shared" si="79"/>
        <v>0</v>
      </c>
      <c r="BV39" s="4">
        <f t="shared" si="80"/>
        <v>0</v>
      </c>
      <c r="BW39" s="4">
        <f t="shared" si="31"/>
        <v>0</v>
      </c>
      <c r="BX39" s="4">
        <f t="shared" si="32"/>
        <v>0</v>
      </c>
      <c r="BY39" s="4">
        <f t="shared" si="33"/>
        <v>0</v>
      </c>
      <c r="BZ39" s="4">
        <f t="shared" si="34"/>
        <v>0</v>
      </c>
      <c r="CA39" s="4">
        <f t="shared" si="35"/>
        <v>0</v>
      </c>
      <c r="CB39" s="45">
        <f t="shared" si="22"/>
        <v>0</v>
      </c>
      <c r="CC39" s="4">
        <f t="shared" si="81"/>
        <v>0</v>
      </c>
      <c r="CD39" s="4">
        <f t="shared" si="82"/>
        <v>0</v>
      </c>
      <c r="CE39" s="4">
        <f t="shared" si="83"/>
        <v>0</v>
      </c>
      <c r="CF39" s="4">
        <f t="shared" si="84"/>
        <v>0</v>
      </c>
      <c r="CG39" s="204">
        <f t="shared" si="85"/>
        <v>0</v>
      </c>
      <c r="CH39" s="4">
        <f t="shared" si="36"/>
        <v>0</v>
      </c>
      <c r="CI39" s="4">
        <f t="shared" si="37"/>
        <v>0</v>
      </c>
      <c r="CJ39" s="4">
        <f t="shared" si="38"/>
        <v>0</v>
      </c>
      <c r="CK39" s="4">
        <f t="shared" si="39"/>
        <v>0</v>
      </c>
      <c r="CL39" s="41">
        <f t="shared" si="40"/>
        <v>0</v>
      </c>
      <c r="CO39" s="354"/>
      <c r="CP39" s="50">
        <f t="shared" si="41"/>
        <v>0</v>
      </c>
      <c r="CQ39" s="27">
        <f t="shared" si="42"/>
        <v>0</v>
      </c>
      <c r="CR39" s="27">
        <f t="shared" si="43"/>
        <v>0</v>
      </c>
      <c r="CS39" s="27">
        <f t="shared" si="44"/>
        <v>0</v>
      </c>
      <c r="CT39" s="27">
        <f t="shared" si="45"/>
        <v>0</v>
      </c>
      <c r="CU39" s="27">
        <f t="shared" si="46"/>
        <v>0</v>
      </c>
      <c r="CV39" s="27">
        <f t="shared" si="47"/>
        <v>0</v>
      </c>
      <c r="CW39" s="27">
        <f t="shared" si="48"/>
        <v>0</v>
      </c>
      <c r="CX39" s="27">
        <f t="shared" si="49"/>
        <v>0</v>
      </c>
      <c r="CY39" s="27">
        <f t="shared" si="50"/>
        <v>0</v>
      </c>
      <c r="CZ39" s="27">
        <f t="shared" si="51"/>
        <v>0</v>
      </c>
      <c r="DA39" s="35">
        <f t="shared" si="52"/>
        <v>0</v>
      </c>
      <c r="DB39" s="206">
        <f t="shared" si="56"/>
        <v>0</v>
      </c>
      <c r="DC39" s="206">
        <f t="shared" si="58"/>
        <v>0</v>
      </c>
      <c r="DD39" s="206">
        <f t="shared" si="59"/>
        <v>0</v>
      </c>
      <c r="DE39" s="206">
        <f t="shared" si="60"/>
        <v>0</v>
      </c>
      <c r="DF39" s="206">
        <f t="shared" si="61"/>
        <v>0</v>
      </c>
      <c r="DG39" s="206">
        <f t="shared" si="62"/>
        <v>0</v>
      </c>
      <c r="DH39" s="206">
        <f t="shared" si="63"/>
        <v>0</v>
      </c>
      <c r="DI39" s="206">
        <f t="shared" si="64"/>
        <v>0</v>
      </c>
      <c r="DJ39" s="206">
        <f t="shared" si="65"/>
        <v>0</v>
      </c>
      <c r="DK39" s="206">
        <f t="shared" si="66"/>
        <v>0</v>
      </c>
      <c r="DL39" s="33">
        <f t="shared" si="54"/>
        <v>0</v>
      </c>
      <c r="DM39" s="207">
        <f t="shared" si="57"/>
        <v>0</v>
      </c>
      <c r="DN39" s="207">
        <f t="shared" si="67"/>
        <v>0</v>
      </c>
      <c r="DO39" s="207">
        <f t="shared" si="68"/>
        <v>0</v>
      </c>
      <c r="DP39" s="207">
        <f t="shared" si="69"/>
        <v>0</v>
      </c>
      <c r="DQ39" s="207">
        <f t="shared" si="70"/>
        <v>0</v>
      </c>
      <c r="DR39" s="207">
        <f t="shared" si="71"/>
        <v>0</v>
      </c>
      <c r="DS39" s="207">
        <f t="shared" si="72"/>
        <v>0</v>
      </c>
      <c r="DT39" s="207">
        <f t="shared" si="73"/>
        <v>0</v>
      </c>
      <c r="DU39" s="207">
        <f t="shared" si="74"/>
        <v>0</v>
      </c>
      <c r="DV39" s="209">
        <f t="shared" si="75"/>
        <v>0</v>
      </c>
    </row>
    <row r="40" spans="1:126" ht="15.75" customHeight="1" x14ac:dyDescent="0.15">
      <c r="A40" s="138">
        <v>64</v>
      </c>
      <c r="B40" s="140"/>
      <c r="C40" s="5"/>
      <c r="D40" s="5"/>
      <c r="E40" s="5"/>
      <c r="F40" s="5"/>
      <c r="G40" s="199"/>
      <c r="H40" s="199"/>
      <c r="I40" s="199"/>
      <c r="J40" s="199"/>
      <c r="K40" s="199"/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7">
        <f t="shared" si="9"/>
        <v>0</v>
      </c>
      <c r="W40" s="43">
        <f t="shared" si="10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44">
        <f t="shared" si="11"/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42">
        <v>0</v>
      </c>
      <c r="AS40" s="47">
        <f t="shared" si="12"/>
        <v>0</v>
      </c>
      <c r="AT40" s="43">
        <f t="shared" si="13"/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44">
        <f t="shared" si="14"/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48">
        <f t="shared" si="15"/>
        <v>0</v>
      </c>
      <c r="BQ40" s="46">
        <f t="shared" si="16"/>
        <v>0</v>
      </c>
      <c r="BR40" s="4">
        <f t="shared" si="76"/>
        <v>0</v>
      </c>
      <c r="BS40" s="4">
        <f t="shared" si="77"/>
        <v>0</v>
      </c>
      <c r="BT40" s="4">
        <f t="shared" si="78"/>
        <v>0</v>
      </c>
      <c r="BU40" s="4">
        <f t="shared" si="79"/>
        <v>0</v>
      </c>
      <c r="BV40" s="4">
        <f t="shared" si="80"/>
        <v>0</v>
      </c>
      <c r="BW40" s="4">
        <f t="shared" si="31"/>
        <v>0</v>
      </c>
      <c r="BX40" s="4">
        <f t="shared" si="32"/>
        <v>0</v>
      </c>
      <c r="BY40" s="4">
        <f t="shared" si="33"/>
        <v>0</v>
      </c>
      <c r="BZ40" s="4">
        <f t="shared" si="34"/>
        <v>0</v>
      </c>
      <c r="CA40" s="4">
        <f t="shared" si="35"/>
        <v>0</v>
      </c>
      <c r="CB40" s="45">
        <f t="shared" si="22"/>
        <v>0</v>
      </c>
      <c r="CC40" s="4">
        <f t="shared" si="81"/>
        <v>0</v>
      </c>
      <c r="CD40" s="4">
        <f t="shared" si="82"/>
        <v>0</v>
      </c>
      <c r="CE40" s="4">
        <f t="shared" si="83"/>
        <v>0</v>
      </c>
      <c r="CF40" s="4">
        <f t="shared" si="84"/>
        <v>0</v>
      </c>
      <c r="CG40" s="204">
        <f t="shared" si="85"/>
        <v>0</v>
      </c>
      <c r="CH40" s="4">
        <f t="shared" si="36"/>
        <v>0</v>
      </c>
      <c r="CI40" s="4">
        <f t="shared" si="37"/>
        <v>0</v>
      </c>
      <c r="CJ40" s="4">
        <f t="shared" si="38"/>
        <v>0</v>
      </c>
      <c r="CK40" s="4">
        <f t="shared" si="39"/>
        <v>0</v>
      </c>
      <c r="CL40" s="41">
        <f t="shared" si="40"/>
        <v>0</v>
      </c>
      <c r="CO40" s="354"/>
      <c r="CP40" s="50">
        <f t="shared" si="41"/>
        <v>0</v>
      </c>
      <c r="CQ40" s="27">
        <f t="shared" si="42"/>
        <v>0</v>
      </c>
      <c r="CR40" s="27">
        <f t="shared" si="43"/>
        <v>0</v>
      </c>
      <c r="CS40" s="27">
        <f t="shared" si="44"/>
        <v>0</v>
      </c>
      <c r="CT40" s="27">
        <f t="shared" si="45"/>
        <v>0</v>
      </c>
      <c r="CU40" s="27">
        <f t="shared" si="46"/>
        <v>0</v>
      </c>
      <c r="CV40" s="27">
        <f t="shared" si="47"/>
        <v>0</v>
      </c>
      <c r="CW40" s="27">
        <f t="shared" si="48"/>
        <v>0</v>
      </c>
      <c r="CX40" s="27">
        <f t="shared" si="49"/>
        <v>0</v>
      </c>
      <c r="CY40" s="27">
        <f t="shared" si="50"/>
        <v>0</v>
      </c>
      <c r="CZ40" s="27">
        <f t="shared" si="51"/>
        <v>0</v>
      </c>
      <c r="DA40" s="35">
        <f t="shared" si="52"/>
        <v>0</v>
      </c>
      <c r="DB40" s="206">
        <f t="shared" si="56"/>
        <v>0</v>
      </c>
      <c r="DC40" s="206">
        <f t="shared" si="58"/>
        <v>0</v>
      </c>
      <c r="DD40" s="206">
        <f t="shared" si="59"/>
        <v>0</v>
      </c>
      <c r="DE40" s="206">
        <f t="shared" si="60"/>
        <v>0</v>
      </c>
      <c r="DF40" s="206">
        <f t="shared" si="61"/>
        <v>0</v>
      </c>
      <c r="DG40" s="206">
        <f t="shared" si="62"/>
        <v>0</v>
      </c>
      <c r="DH40" s="206">
        <f t="shared" si="63"/>
        <v>0</v>
      </c>
      <c r="DI40" s="206">
        <f t="shared" si="64"/>
        <v>0</v>
      </c>
      <c r="DJ40" s="206">
        <f t="shared" si="65"/>
        <v>0</v>
      </c>
      <c r="DK40" s="206">
        <f t="shared" si="66"/>
        <v>0</v>
      </c>
      <c r="DL40" s="33">
        <f t="shared" si="54"/>
        <v>0</v>
      </c>
      <c r="DM40" s="207">
        <f t="shared" si="57"/>
        <v>0</v>
      </c>
      <c r="DN40" s="207">
        <f t="shared" si="67"/>
        <v>0</v>
      </c>
      <c r="DO40" s="207">
        <f t="shared" si="68"/>
        <v>0</v>
      </c>
      <c r="DP40" s="207">
        <f t="shared" si="69"/>
        <v>0</v>
      </c>
      <c r="DQ40" s="207">
        <f t="shared" si="70"/>
        <v>0</v>
      </c>
      <c r="DR40" s="207">
        <f t="shared" si="71"/>
        <v>0</v>
      </c>
      <c r="DS40" s="207">
        <f t="shared" si="72"/>
        <v>0</v>
      </c>
      <c r="DT40" s="207">
        <f t="shared" si="73"/>
        <v>0</v>
      </c>
      <c r="DU40" s="207">
        <f t="shared" si="74"/>
        <v>0</v>
      </c>
      <c r="DV40" s="209">
        <f t="shared" si="75"/>
        <v>0</v>
      </c>
    </row>
    <row r="41" spans="1:126" ht="15.75" customHeight="1" x14ac:dyDescent="0.15">
      <c r="A41" s="138">
        <v>66</v>
      </c>
      <c r="B41" s="140"/>
      <c r="C41" s="5"/>
      <c r="D41" s="5"/>
      <c r="E41" s="5"/>
      <c r="F41" s="5"/>
      <c r="G41" s="199"/>
      <c r="H41" s="199"/>
      <c r="I41" s="199"/>
      <c r="J41" s="199"/>
      <c r="K41" s="199"/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7">
        <f t="shared" si="9"/>
        <v>0</v>
      </c>
      <c r="W41" s="43">
        <f t="shared" si="10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44">
        <f t="shared" si="11"/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42">
        <v>0</v>
      </c>
      <c r="AS41" s="47">
        <f t="shared" si="12"/>
        <v>0</v>
      </c>
      <c r="AT41" s="43">
        <f t="shared" si="13"/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44">
        <f t="shared" si="14"/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48">
        <f t="shared" si="15"/>
        <v>0</v>
      </c>
      <c r="BQ41" s="46">
        <f t="shared" si="16"/>
        <v>0</v>
      </c>
      <c r="BR41" s="4">
        <f t="shared" si="76"/>
        <v>0</v>
      </c>
      <c r="BS41" s="4">
        <f t="shared" si="77"/>
        <v>0</v>
      </c>
      <c r="BT41" s="4">
        <f t="shared" si="78"/>
        <v>0</v>
      </c>
      <c r="BU41" s="4">
        <f t="shared" si="79"/>
        <v>0</v>
      </c>
      <c r="BV41" s="4">
        <f t="shared" si="80"/>
        <v>0</v>
      </c>
      <c r="BW41" s="4">
        <f t="shared" si="31"/>
        <v>0</v>
      </c>
      <c r="BX41" s="4">
        <f t="shared" si="32"/>
        <v>0</v>
      </c>
      <c r="BY41" s="4">
        <f t="shared" si="33"/>
        <v>0</v>
      </c>
      <c r="BZ41" s="4">
        <f t="shared" si="34"/>
        <v>0</v>
      </c>
      <c r="CA41" s="4">
        <f t="shared" si="35"/>
        <v>0</v>
      </c>
      <c r="CB41" s="45">
        <f t="shared" si="22"/>
        <v>0</v>
      </c>
      <c r="CC41" s="4">
        <f t="shared" si="81"/>
        <v>0</v>
      </c>
      <c r="CD41" s="4">
        <f t="shared" si="82"/>
        <v>0</v>
      </c>
      <c r="CE41" s="4">
        <f t="shared" si="83"/>
        <v>0</v>
      </c>
      <c r="CF41" s="4">
        <f t="shared" si="84"/>
        <v>0</v>
      </c>
      <c r="CG41" s="204">
        <f t="shared" si="85"/>
        <v>0</v>
      </c>
      <c r="CH41" s="4">
        <f t="shared" si="36"/>
        <v>0</v>
      </c>
      <c r="CI41" s="4">
        <f t="shared" si="37"/>
        <v>0</v>
      </c>
      <c r="CJ41" s="4">
        <f t="shared" si="38"/>
        <v>0</v>
      </c>
      <c r="CK41" s="4">
        <f t="shared" si="39"/>
        <v>0</v>
      </c>
      <c r="CL41" s="41">
        <f t="shared" si="40"/>
        <v>0</v>
      </c>
      <c r="CO41" s="354"/>
      <c r="CP41" s="50">
        <f t="shared" si="41"/>
        <v>0</v>
      </c>
      <c r="CQ41" s="27">
        <f t="shared" si="42"/>
        <v>0</v>
      </c>
      <c r="CR41" s="27">
        <f t="shared" si="43"/>
        <v>0</v>
      </c>
      <c r="CS41" s="27">
        <f t="shared" si="44"/>
        <v>0</v>
      </c>
      <c r="CT41" s="27">
        <f t="shared" si="45"/>
        <v>0</v>
      </c>
      <c r="CU41" s="27">
        <f t="shared" si="46"/>
        <v>0</v>
      </c>
      <c r="CV41" s="27">
        <f t="shared" si="47"/>
        <v>0</v>
      </c>
      <c r="CW41" s="27">
        <f t="shared" si="48"/>
        <v>0</v>
      </c>
      <c r="CX41" s="27">
        <f t="shared" si="49"/>
        <v>0</v>
      </c>
      <c r="CY41" s="27">
        <f t="shared" si="50"/>
        <v>0</v>
      </c>
      <c r="CZ41" s="27">
        <f t="shared" si="51"/>
        <v>0</v>
      </c>
      <c r="DA41" s="35">
        <f t="shared" si="52"/>
        <v>0</v>
      </c>
      <c r="DB41" s="206">
        <f t="shared" si="56"/>
        <v>0</v>
      </c>
      <c r="DC41" s="206">
        <f t="shared" si="58"/>
        <v>0</v>
      </c>
      <c r="DD41" s="206">
        <f t="shared" si="59"/>
        <v>0</v>
      </c>
      <c r="DE41" s="206">
        <f t="shared" si="60"/>
        <v>0</v>
      </c>
      <c r="DF41" s="206">
        <f t="shared" si="61"/>
        <v>0</v>
      </c>
      <c r="DG41" s="206">
        <f t="shared" si="62"/>
        <v>0</v>
      </c>
      <c r="DH41" s="206">
        <f t="shared" si="63"/>
        <v>0</v>
      </c>
      <c r="DI41" s="206">
        <f t="shared" si="64"/>
        <v>0</v>
      </c>
      <c r="DJ41" s="206">
        <f t="shared" si="65"/>
        <v>0</v>
      </c>
      <c r="DK41" s="206">
        <f t="shared" si="66"/>
        <v>0</v>
      </c>
      <c r="DL41" s="33">
        <f t="shared" si="54"/>
        <v>0</v>
      </c>
      <c r="DM41" s="207">
        <f t="shared" si="57"/>
        <v>0</v>
      </c>
      <c r="DN41" s="207">
        <f t="shared" si="67"/>
        <v>0</v>
      </c>
      <c r="DO41" s="207">
        <f t="shared" si="68"/>
        <v>0</v>
      </c>
      <c r="DP41" s="207">
        <f t="shared" si="69"/>
        <v>0</v>
      </c>
      <c r="DQ41" s="207">
        <f t="shared" si="70"/>
        <v>0</v>
      </c>
      <c r="DR41" s="207">
        <f t="shared" si="71"/>
        <v>0</v>
      </c>
      <c r="DS41" s="207">
        <f t="shared" si="72"/>
        <v>0</v>
      </c>
      <c r="DT41" s="207">
        <f t="shared" si="73"/>
        <v>0</v>
      </c>
      <c r="DU41" s="207">
        <f t="shared" si="74"/>
        <v>0</v>
      </c>
      <c r="DV41" s="209">
        <f t="shared" si="75"/>
        <v>0</v>
      </c>
    </row>
    <row r="42" spans="1:126" ht="15.75" customHeight="1" x14ac:dyDescent="0.15">
      <c r="A42" s="138">
        <v>68</v>
      </c>
      <c r="B42" s="140"/>
      <c r="C42" s="5"/>
      <c r="D42" s="5"/>
      <c r="E42" s="5"/>
      <c r="F42" s="5"/>
      <c r="G42" s="199"/>
      <c r="H42" s="199"/>
      <c r="I42" s="199"/>
      <c r="J42" s="199"/>
      <c r="K42" s="199"/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7">
        <f t="shared" si="9"/>
        <v>0</v>
      </c>
      <c r="W42" s="43">
        <f t="shared" si="10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44">
        <f t="shared" si="11"/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42">
        <v>0</v>
      </c>
      <c r="AS42" s="47">
        <f t="shared" si="12"/>
        <v>0</v>
      </c>
      <c r="AT42" s="43">
        <f t="shared" si="13"/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44">
        <f t="shared" si="14"/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48">
        <f t="shared" si="15"/>
        <v>0</v>
      </c>
      <c r="BQ42" s="46">
        <f t="shared" si="16"/>
        <v>0</v>
      </c>
      <c r="BR42" s="4">
        <f t="shared" si="76"/>
        <v>0</v>
      </c>
      <c r="BS42" s="4">
        <f t="shared" si="77"/>
        <v>0</v>
      </c>
      <c r="BT42" s="4">
        <f t="shared" si="78"/>
        <v>0</v>
      </c>
      <c r="BU42" s="4">
        <f t="shared" si="79"/>
        <v>0</v>
      </c>
      <c r="BV42" s="4">
        <f t="shared" si="80"/>
        <v>0</v>
      </c>
      <c r="BW42" s="4">
        <f t="shared" si="31"/>
        <v>0</v>
      </c>
      <c r="BX42" s="4">
        <f t="shared" si="32"/>
        <v>0</v>
      </c>
      <c r="BY42" s="4">
        <f t="shared" si="33"/>
        <v>0</v>
      </c>
      <c r="BZ42" s="4">
        <f t="shared" si="34"/>
        <v>0</v>
      </c>
      <c r="CA42" s="4">
        <f t="shared" si="35"/>
        <v>0</v>
      </c>
      <c r="CB42" s="45">
        <f t="shared" si="22"/>
        <v>0</v>
      </c>
      <c r="CC42" s="4">
        <f t="shared" si="81"/>
        <v>0</v>
      </c>
      <c r="CD42" s="4">
        <f t="shared" si="82"/>
        <v>0</v>
      </c>
      <c r="CE42" s="4">
        <f t="shared" si="83"/>
        <v>0</v>
      </c>
      <c r="CF42" s="4">
        <f t="shared" si="84"/>
        <v>0</v>
      </c>
      <c r="CG42" s="204">
        <f t="shared" si="85"/>
        <v>0</v>
      </c>
      <c r="CH42" s="4">
        <f t="shared" si="36"/>
        <v>0</v>
      </c>
      <c r="CI42" s="4">
        <f t="shared" si="37"/>
        <v>0</v>
      </c>
      <c r="CJ42" s="4">
        <f t="shared" si="38"/>
        <v>0</v>
      </c>
      <c r="CK42" s="4">
        <f t="shared" si="39"/>
        <v>0</v>
      </c>
      <c r="CL42" s="41">
        <f t="shared" si="40"/>
        <v>0</v>
      </c>
      <c r="CO42" s="354"/>
      <c r="CP42" s="50">
        <f t="shared" si="41"/>
        <v>0</v>
      </c>
      <c r="CQ42" s="27">
        <f t="shared" si="42"/>
        <v>0</v>
      </c>
      <c r="CR42" s="27">
        <f t="shared" si="43"/>
        <v>0</v>
      </c>
      <c r="CS42" s="27">
        <f t="shared" si="44"/>
        <v>0</v>
      </c>
      <c r="CT42" s="27">
        <f t="shared" si="45"/>
        <v>0</v>
      </c>
      <c r="CU42" s="27">
        <f t="shared" si="46"/>
        <v>0</v>
      </c>
      <c r="CV42" s="27">
        <f t="shared" si="47"/>
        <v>0</v>
      </c>
      <c r="CW42" s="27">
        <f t="shared" si="48"/>
        <v>0</v>
      </c>
      <c r="CX42" s="27">
        <f t="shared" si="49"/>
        <v>0</v>
      </c>
      <c r="CY42" s="27">
        <f t="shared" si="50"/>
        <v>0</v>
      </c>
      <c r="CZ42" s="27">
        <f t="shared" si="51"/>
        <v>0</v>
      </c>
      <c r="DA42" s="35">
        <f t="shared" si="52"/>
        <v>0</v>
      </c>
      <c r="DB42" s="206">
        <f t="shared" si="56"/>
        <v>0</v>
      </c>
      <c r="DC42" s="206">
        <f t="shared" si="58"/>
        <v>0</v>
      </c>
      <c r="DD42" s="206">
        <f t="shared" si="59"/>
        <v>0</v>
      </c>
      <c r="DE42" s="206">
        <f t="shared" si="60"/>
        <v>0</v>
      </c>
      <c r="DF42" s="206">
        <f t="shared" si="61"/>
        <v>0</v>
      </c>
      <c r="DG42" s="206">
        <f t="shared" si="62"/>
        <v>0</v>
      </c>
      <c r="DH42" s="206">
        <f t="shared" si="63"/>
        <v>0</v>
      </c>
      <c r="DI42" s="206">
        <f t="shared" si="64"/>
        <v>0</v>
      </c>
      <c r="DJ42" s="206">
        <f t="shared" si="65"/>
        <v>0</v>
      </c>
      <c r="DK42" s="206">
        <f t="shared" si="66"/>
        <v>0</v>
      </c>
      <c r="DL42" s="33">
        <f t="shared" si="54"/>
        <v>0</v>
      </c>
      <c r="DM42" s="207">
        <f t="shared" si="57"/>
        <v>0</v>
      </c>
      <c r="DN42" s="207">
        <f t="shared" si="67"/>
        <v>0</v>
      </c>
      <c r="DO42" s="207">
        <f t="shared" si="68"/>
        <v>0</v>
      </c>
      <c r="DP42" s="207">
        <f t="shared" si="69"/>
        <v>0</v>
      </c>
      <c r="DQ42" s="207">
        <f t="shared" si="70"/>
        <v>0</v>
      </c>
      <c r="DR42" s="207">
        <f t="shared" si="71"/>
        <v>0</v>
      </c>
      <c r="DS42" s="207">
        <f t="shared" si="72"/>
        <v>0</v>
      </c>
      <c r="DT42" s="207">
        <f t="shared" si="73"/>
        <v>0</v>
      </c>
      <c r="DU42" s="207">
        <f t="shared" si="74"/>
        <v>0</v>
      </c>
      <c r="DV42" s="209">
        <f t="shared" si="75"/>
        <v>0</v>
      </c>
    </row>
    <row r="43" spans="1:126" ht="15.75" customHeight="1" x14ac:dyDescent="0.15">
      <c r="A43" s="138">
        <v>70</v>
      </c>
      <c r="B43" s="140"/>
      <c r="C43" s="5"/>
      <c r="D43" s="5"/>
      <c r="E43" s="5"/>
      <c r="F43" s="5"/>
      <c r="G43" s="199"/>
      <c r="H43" s="199"/>
      <c r="I43" s="199"/>
      <c r="J43" s="199"/>
      <c r="K43" s="199"/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7">
        <f t="shared" si="9"/>
        <v>0</v>
      </c>
      <c r="W43" s="43">
        <f t="shared" si="10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44">
        <f t="shared" si="11"/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42">
        <v>0</v>
      </c>
      <c r="AS43" s="47">
        <f t="shared" si="12"/>
        <v>0</v>
      </c>
      <c r="AT43" s="43">
        <f t="shared" si="13"/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44">
        <f t="shared" si="14"/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48">
        <f t="shared" si="15"/>
        <v>0</v>
      </c>
      <c r="BQ43" s="46">
        <f t="shared" si="16"/>
        <v>0</v>
      </c>
      <c r="BR43" s="4">
        <f t="shared" si="76"/>
        <v>0</v>
      </c>
      <c r="BS43" s="4">
        <f t="shared" si="77"/>
        <v>0</v>
      </c>
      <c r="BT43" s="4">
        <f t="shared" si="78"/>
        <v>0</v>
      </c>
      <c r="BU43" s="4">
        <f t="shared" si="79"/>
        <v>0</v>
      </c>
      <c r="BV43" s="4">
        <f t="shared" si="80"/>
        <v>0</v>
      </c>
      <c r="BW43" s="4">
        <f t="shared" si="31"/>
        <v>0</v>
      </c>
      <c r="BX43" s="4">
        <f t="shared" si="32"/>
        <v>0</v>
      </c>
      <c r="BY43" s="4">
        <f t="shared" si="33"/>
        <v>0</v>
      </c>
      <c r="BZ43" s="4">
        <f t="shared" si="34"/>
        <v>0</v>
      </c>
      <c r="CA43" s="4">
        <f t="shared" si="35"/>
        <v>0</v>
      </c>
      <c r="CB43" s="45">
        <f t="shared" si="22"/>
        <v>0</v>
      </c>
      <c r="CC43" s="4">
        <f t="shared" si="81"/>
        <v>0</v>
      </c>
      <c r="CD43" s="4">
        <f t="shared" si="82"/>
        <v>0</v>
      </c>
      <c r="CE43" s="4">
        <f t="shared" si="83"/>
        <v>0</v>
      </c>
      <c r="CF43" s="4">
        <f t="shared" si="84"/>
        <v>0</v>
      </c>
      <c r="CG43" s="204">
        <f t="shared" si="85"/>
        <v>0</v>
      </c>
      <c r="CH43" s="4">
        <f t="shared" si="36"/>
        <v>0</v>
      </c>
      <c r="CI43" s="4">
        <f t="shared" si="37"/>
        <v>0</v>
      </c>
      <c r="CJ43" s="4">
        <f t="shared" si="38"/>
        <v>0</v>
      </c>
      <c r="CK43" s="4">
        <f t="shared" si="39"/>
        <v>0</v>
      </c>
      <c r="CL43" s="41">
        <f t="shared" si="40"/>
        <v>0</v>
      </c>
      <c r="CO43" s="354"/>
      <c r="CP43" s="50">
        <f t="shared" si="41"/>
        <v>0</v>
      </c>
      <c r="CQ43" s="27">
        <f t="shared" si="42"/>
        <v>0</v>
      </c>
      <c r="CR43" s="27">
        <f t="shared" si="43"/>
        <v>0</v>
      </c>
      <c r="CS43" s="27">
        <f t="shared" si="44"/>
        <v>0</v>
      </c>
      <c r="CT43" s="27">
        <f t="shared" si="45"/>
        <v>0</v>
      </c>
      <c r="CU43" s="27">
        <f t="shared" si="46"/>
        <v>0</v>
      </c>
      <c r="CV43" s="27">
        <f t="shared" si="47"/>
        <v>0</v>
      </c>
      <c r="CW43" s="27">
        <f t="shared" si="48"/>
        <v>0</v>
      </c>
      <c r="CX43" s="27">
        <f t="shared" si="49"/>
        <v>0</v>
      </c>
      <c r="CY43" s="27">
        <f t="shared" si="50"/>
        <v>0</v>
      </c>
      <c r="CZ43" s="27">
        <f t="shared" si="51"/>
        <v>0</v>
      </c>
      <c r="DA43" s="35">
        <f t="shared" si="52"/>
        <v>0</v>
      </c>
      <c r="DB43" s="206">
        <f t="shared" si="56"/>
        <v>0</v>
      </c>
      <c r="DC43" s="206">
        <f t="shared" si="58"/>
        <v>0</v>
      </c>
      <c r="DD43" s="206">
        <f t="shared" si="59"/>
        <v>0</v>
      </c>
      <c r="DE43" s="206">
        <f t="shared" si="60"/>
        <v>0</v>
      </c>
      <c r="DF43" s="206">
        <f t="shared" si="61"/>
        <v>0</v>
      </c>
      <c r="DG43" s="206">
        <f t="shared" si="62"/>
        <v>0</v>
      </c>
      <c r="DH43" s="206">
        <f t="shared" si="63"/>
        <v>0</v>
      </c>
      <c r="DI43" s="206">
        <f t="shared" si="64"/>
        <v>0</v>
      </c>
      <c r="DJ43" s="206">
        <f t="shared" si="65"/>
        <v>0</v>
      </c>
      <c r="DK43" s="206">
        <f t="shared" si="66"/>
        <v>0</v>
      </c>
      <c r="DL43" s="33">
        <f t="shared" si="54"/>
        <v>0</v>
      </c>
      <c r="DM43" s="207">
        <f t="shared" si="57"/>
        <v>0</v>
      </c>
      <c r="DN43" s="207">
        <f t="shared" si="67"/>
        <v>0</v>
      </c>
      <c r="DO43" s="207">
        <f t="shared" si="68"/>
        <v>0</v>
      </c>
      <c r="DP43" s="207">
        <f t="shared" si="69"/>
        <v>0</v>
      </c>
      <c r="DQ43" s="207">
        <f t="shared" si="70"/>
        <v>0</v>
      </c>
      <c r="DR43" s="207">
        <f t="shared" si="71"/>
        <v>0</v>
      </c>
      <c r="DS43" s="207">
        <f t="shared" si="72"/>
        <v>0</v>
      </c>
      <c r="DT43" s="207">
        <f t="shared" si="73"/>
        <v>0</v>
      </c>
      <c r="DU43" s="207">
        <f t="shared" si="74"/>
        <v>0</v>
      </c>
      <c r="DV43" s="209">
        <f t="shared" si="75"/>
        <v>0</v>
      </c>
    </row>
    <row r="44" spans="1:126" ht="15.75" customHeight="1" x14ac:dyDescent="0.15">
      <c r="A44" s="138">
        <v>72</v>
      </c>
      <c r="B44" s="140"/>
      <c r="C44" s="5"/>
      <c r="D44" s="5"/>
      <c r="E44" s="5"/>
      <c r="F44" s="5"/>
      <c r="G44" s="199"/>
      <c r="H44" s="199"/>
      <c r="I44" s="199"/>
      <c r="J44" s="199"/>
      <c r="K44" s="199"/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7">
        <f t="shared" si="9"/>
        <v>0</v>
      </c>
      <c r="W44" s="43">
        <f t="shared" si="10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44">
        <f t="shared" si="11"/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42">
        <v>0</v>
      </c>
      <c r="AS44" s="47">
        <f t="shared" si="12"/>
        <v>0</v>
      </c>
      <c r="AT44" s="43">
        <f t="shared" si="13"/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44">
        <f t="shared" si="14"/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48">
        <f t="shared" si="15"/>
        <v>0</v>
      </c>
      <c r="BQ44" s="46">
        <f t="shared" si="16"/>
        <v>0</v>
      </c>
      <c r="BR44" s="4">
        <f t="shared" si="76"/>
        <v>0</v>
      </c>
      <c r="BS44" s="4">
        <f t="shared" si="77"/>
        <v>0</v>
      </c>
      <c r="BT44" s="4">
        <f t="shared" si="78"/>
        <v>0</v>
      </c>
      <c r="BU44" s="4">
        <f t="shared" si="79"/>
        <v>0</v>
      </c>
      <c r="BV44" s="4">
        <f t="shared" si="80"/>
        <v>0</v>
      </c>
      <c r="BW44" s="4">
        <f t="shared" si="31"/>
        <v>0</v>
      </c>
      <c r="BX44" s="4">
        <f t="shared" si="32"/>
        <v>0</v>
      </c>
      <c r="BY44" s="4">
        <f t="shared" si="33"/>
        <v>0</v>
      </c>
      <c r="BZ44" s="4">
        <f t="shared" si="34"/>
        <v>0</v>
      </c>
      <c r="CA44" s="4">
        <f t="shared" si="35"/>
        <v>0</v>
      </c>
      <c r="CB44" s="45">
        <f t="shared" si="22"/>
        <v>0</v>
      </c>
      <c r="CC44" s="4">
        <f t="shared" si="81"/>
        <v>0</v>
      </c>
      <c r="CD44" s="4">
        <f t="shared" si="82"/>
        <v>0</v>
      </c>
      <c r="CE44" s="4">
        <f t="shared" si="83"/>
        <v>0</v>
      </c>
      <c r="CF44" s="4">
        <f t="shared" si="84"/>
        <v>0</v>
      </c>
      <c r="CG44" s="204">
        <f t="shared" si="85"/>
        <v>0</v>
      </c>
      <c r="CH44" s="4">
        <f t="shared" si="36"/>
        <v>0</v>
      </c>
      <c r="CI44" s="4">
        <f t="shared" si="37"/>
        <v>0</v>
      </c>
      <c r="CJ44" s="4">
        <f t="shared" si="38"/>
        <v>0</v>
      </c>
      <c r="CK44" s="4">
        <f t="shared" si="39"/>
        <v>0</v>
      </c>
      <c r="CL44" s="41">
        <f t="shared" si="40"/>
        <v>0</v>
      </c>
      <c r="CO44" s="354"/>
      <c r="CP44" s="50">
        <f t="shared" si="41"/>
        <v>0</v>
      </c>
      <c r="CQ44" s="27">
        <f t="shared" si="42"/>
        <v>0</v>
      </c>
      <c r="CR44" s="27">
        <f t="shared" si="43"/>
        <v>0</v>
      </c>
      <c r="CS44" s="27">
        <f t="shared" si="44"/>
        <v>0</v>
      </c>
      <c r="CT44" s="27">
        <f t="shared" si="45"/>
        <v>0</v>
      </c>
      <c r="CU44" s="27">
        <f t="shared" si="46"/>
        <v>0</v>
      </c>
      <c r="CV44" s="27">
        <f t="shared" si="47"/>
        <v>0</v>
      </c>
      <c r="CW44" s="27">
        <f t="shared" si="48"/>
        <v>0</v>
      </c>
      <c r="CX44" s="27">
        <f t="shared" si="49"/>
        <v>0</v>
      </c>
      <c r="CY44" s="27">
        <f t="shared" si="50"/>
        <v>0</v>
      </c>
      <c r="CZ44" s="27">
        <f t="shared" si="51"/>
        <v>0</v>
      </c>
      <c r="DA44" s="35">
        <f t="shared" si="52"/>
        <v>0</v>
      </c>
      <c r="DB44" s="206">
        <f t="shared" si="56"/>
        <v>0</v>
      </c>
      <c r="DC44" s="206">
        <f t="shared" si="58"/>
        <v>0</v>
      </c>
      <c r="DD44" s="206">
        <f t="shared" si="59"/>
        <v>0</v>
      </c>
      <c r="DE44" s="206">
        <f t="shared" si="60"/>
        <v>0</v>
      </c>
      <c r="DF44" s="206">
        <f t="shared" si="61"/>
        <v>0</v>
      </c>
      <c r="DG44" s="206">
        <f t="shared" si="62"/>
        <v>0</v>
      </c>
      <c r="DH44" s="206">
        <f t="shared" si="63"/>
        <v>0</v>
      </c>
      <c r="DI44" s="206">
        <f t="shared" si="64"/>
        <v>0</v>
      </c>
      <c r="DJ44" s="206">
        <f t="shared" si="65"/>
        <v>0</v>
      </c>
      <c r="DK44" s="206">
        <f t="shared" si="66"/>
        <v>0</v>
      </c>
      <c r="DL44" s="33">
        <f t="shared" si="54"/>
        <v>0</v>
      </c>
      <c r="DM44" s="207">
        <f t="shared" si="57"/>
        <v>0</v>
      </c>
      <c r="DN44" s="207">
        <f t="shared" si="67"/>
        <v>0</v>
      </c>
      <c r="DO44" s="207">
        <f t="shared" si="68"/>
        <v>0</v>
      </c>
      <c r="DP44" s="207">
        <f t="shared" si="69"/>
        <v>0</v>
      </c>
      <c r="DQ44" s="207">
        <f t="shared" si="70"/>
        <v>0</v>
      </c>
      <c r="DR44" s="207">
        <f t="shared" si="71"/>
        <v>0</v>
      </c>
      <c r="DS44" s="207">
        <f t="shared" si="72"/>
        <v>0</v>
      </c>
      <c r="DT44" s="207">
        <f t="shared" si="73"/>
        <v>0</v>
      </c>
      <c r="DU44" s="207">
        <f t="shared" si="74"/>
        <v>0</v>
      </c>
      <c r="DV44" s="209">
        <f t="shared" si="75"/>
        <v>0</v>
      </c>
    </row>
    <row r="45" spans="1:126" ht="15.75" customHeight="1" x14ac:dyDescent="0.15">
      <c r="A45" s="138">
        <v>74</v>
      </c>
      <c r="B45" s="140"/>
      <c r="C45" s="5"/>
      <c r="D45" s="5"/>
      <c r="E45" s="5"/>
      <c r="F45" s="5"/>
      <c r="G45" s="199"/>
      <c r="H45" s="199"/>
      <c r="I45" s="199"/>
      <c r="J45" s="199"/>
      <c r="K45" s="199"/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7">
        <f t="shared" si="9"/>
        <v>0</v>
      </c>
      <c r="W45" s="43">
        <f t="shared" si="10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44">
        <f t="shared" si="11"/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42">
        <v>0</v>
      </c>
      <c r="AS45" s="47">
        <f t="shared" si="12"/>
        <v>0</v>
      </c>
      <c r="AT45" s="43">
        <f t="shared" si="13"/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44">
        <f t="shared" si="14"/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48">
        <f t="shared" si="15"/>
        <v>0</v>
      </c>
      <c r="BQ45" s="46">
        <f t="shared" si="16"/>
        <v>0</v>
      </c>
      <c r="BR45" s="4">
        <f t="shared" si="76"/>
        <v>0</v>
      </c>
      <c r="BS45" s="4">
        <f t="shared" si="77"/>
        <v>0</v>
      </c>
      <c r="BT45" s="4">
        <f t="shared" si="78"/>
        <v>0</v>
      </c>
      <c r="BU45" s="4">
        <f t="shared" si="79"/>
        <v>0</v>
      </c>
      <c r="BV45" s="4">
        <f t="shared" si="80"/>
        <v>0</v>
      </c>
      <c r="BW45" s="4">
        <f t="shared" si="31"/>
        <v>0</v>
      </c>
      <c r="BX45" s="4">
        <f t="shared" si="32"/>
        <v>0</v>
      </c>
      <c r="BY45" s="4">
        <f t="shared" si="33"/>
        <v>0</v>
      </c>
      <c r="BZ45" s="4">
        <f t="shared" si="34"/>
        <v>0</v>
      </c>
      <c r="CA45" s="4">
        <f t="shared" si="35"/>
        <v>0</v>
      </c>
      <c r="CB45" s="45">
        <f t="shared" si="22"/>
        <v>0</v>
      </c>
      <c r="CC45" s="4">
        <f t="shared" si="81"/>
        <v>0</v>
      </c>
      <c r="CD45" s="4">
        <f t="shared" si="82"/>
        <v>0</v>
      </c>
      <c r="CE45" s="4">
        <f t="shared" si="83"/>
        <v>0</v>
      </c>
      <c r="CF45" s="4">
        <f t="shared" si="84"/>
        <v>0</v>
      </c>
      <c r="CG45" s="204">
        <f t="shared" si="85"/>
        <v>0</v>
      </c>
      <c r="CH45" s="4">
        <f t="shared" si="36"/>
        <v>0</v>
      </c>
      <c r="CI45" s="4">
        <f t="shared" si="37"/>
        <v>0</v>
      </c>
      <c r="CJ45" s="4">
        <f t="shared" si="38"/>
        <v>0</v>
      </c>
      <c r="CK45" s="4">
        <f t="shared" si="39"/>
        <v>0</v>
      </c>
      <c r="CL45" s="41">
        <f t="shared" si="40"/>
        <v>0</v>
      </c>
      <c r="CO45" s="354"/>
      <c r="CP45" s="50">
        <f t="shared" si="41"/>
        <v>0</v>
      </c>
      <c r="CQ45" s="27">
        <f t="shared" si="42"/>
        <v>0</v>
      </c>
      <c r="CR45" s="27">
        <f t="shared" si="43"/>
        <v>0</v>
      </c>
      <c r="CS45" s="27">
        <f t="shared" si="44"/>
        <v>0</v>
      </c>
      <c r="CT45" s="27">
        <f t="shared" si="45"/>
        <v>0</v>
      </c>
      <c r="CU45" s="27">
        <f t="shared" si="46"/>
        <v>0</v>
      </c>
      <c r="CV45" s="27">
        <f t="shared" si="47"/>
        <v>0</v>
      </c>
      <c r="CW45" s="27">
        <f t="shared" si="48"/>
        <v>0</v>
      </c>
      <c r="CX45" s="27">
        <f t="shared" si="49"/>
        <v>0</v>
      </c>
      <c r="CY45" s="27">
        <f t="shared" si="50"/>
        <v>0</v>
      </c>
      <c r="CZ45" s="27">
        <f t="shared" si="51"/>
        <v>0</v>
      </c>
      <c r="DA45" s="35">
        <f t="shared" si="52"/>
        <v>0</v>
      </c>
      <c r="DB45" s="206">
        <f t="shared" si="56"/>
        <v>0</v>
      </c>
      <c r="DC45" s="206">
        <f t="shared" si="58"/>
        <v>0</v>
      </c>
      <c r="DD45" s="206">
        <f t="shared" si="59"/>
        <v>0</v>
      </c>
      <c r="DE45" s="206">
        <f t="shared" si="60"/>
        <v>0</v>
      </c>
      <c r="DF45" s="206">
        <f t="shared" si="61"/>
        <v>0</v>
      </c>
      <c r="DG45" s="206">
        <f t="shared" si="62"/>
        <v>0</v>
      </c>
      <c r="DH45" s="206">
        <f t="shared" si="63"/>
        <v>0</v>
      </c>
      <c r="DI45" s="206">
        <f t="shared" si="64"/>
        <v>0</v>
      </c>
      <c r="DJ45" s="206">
        <f t="shared" si="65"/>
        <v>0</v>
      </c>
      <c r="DK45" s="206">
        <f t="shared" si="66"/>
        <v>0</v>
      </c>
      <c r="DL45" s="33">
        <f t="shared" si="54"/>
        <v>0</v>
      </c>
      <c r="DM45" s="207">
        <f t="shared" si="57"/>
        <v>0</v>
      </c>
      <c r="DN45" s="207">
        <f t="shared" si="67"/>
        <v>0</v>
      </c>
      <c r="DO45" s="207">
        <f t="shared" si="68"/>
        <v>0</v>
      </c>
      <c r="DP45" s="207">
        <f t="shared" si="69"/>
        <v>0</v>
      </c>
      <c r="DQ45" s="207">
        <f t="shared" si="70"/>
        <v>0</v>
      </c>
      <c r="DR45" s="207">
        <f t="shared" si="71"/>
        <v>0</v>
      </c>
      <c r="DS45" s="207">
        <f t="shared" si="72"/>
        <v>0</v>
      </c>
      <c r="DT45" s="207">
        <f t="shared" si="73"/>
        <v>0</v>
      </c>
      <c r="DU45" s="207">
        <f t="shared" si="74"/>
        <v>0</v>
      </c>
      <c r="DV45" s="209">
        <f t="shared" si="75"/>
        <v>0</v>
      </c>
    </row>
    <row r="46" spans="1:126" ht="15.75" customHeight="1" x14ac:dyDescent="0.15">
      <c r="A46" s="138">
        <v>76</v>
      </c>
      <c r="B46" s="140"/>
      <c r="C46" s="5"/>
      <c r="D46" s="5"/>
      <c r="E46" s="5"/>
      <c r="F46" s="5"/>
      <c r="G46" s="199"/>
      <c r="H46" s="199"/>
      <c r="I46" s="199"/>
      <c r="J46" s="199"/>
      <c r="K46" s="199"/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7">
        <f t="shared" si="9"/>
        <v>0</v>
      </c>
      <c r="W46" s="43">
        <f t="shared" si="10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44">
        <f t="shared" si="11"/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42">
        <v>0</v>
      </c>
      <c r="AS46" s="47">
        <f t="shared" si="12"/>
        <v>0</v>
      </c>
      <c r="AT46" s="43">
        <f t="shared" si="13"/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44">
        <f t="shared" si="14"/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48">
        <f t="shared" si="15"/>
        <v>0</v>
      </c>
      <c r="BQ46" s="46">
        <f t="shared" si="16"/>
        <v>0</v>
      </c>
      <c r="BR46" s="4">
        <f t="shared" si="76"/>
        <v>0</v>
      </c>
      <c r="BS46" s="4">
        <f t="shared" si="77"/>
        <v>0</v>
      </c>
      <c r="BT46" s="4">
        <f t="shared" si="78"/>
        <v>0</v>
      </c>
      <c r="BU46" s="4">
        <f t="shared" si="79"/>
        <v>0</v>
      </c>
      <c r="BV46" s="4">
        <f t="shared" si="80"/>
        <v>0</v>
      </c>
      <c r="BW46" s="4">
        <f t="shared" si="31"/>
        <v>0</v>
      </c>
      <c r="BX46" s="4">
        <f t="shared" si="32"/>
        <v>0</v>
      </c>
      <c r="BY46" s="4">
        <f t="shared" si="33"/>
        <v>0</v>
      </c>
      <c r="BZ46" s="4">
        <f t="shared" si="34"/>
        <v>0</v>
      </c>
      <c r="CA46" s="4">
        <f t="shared" si="35"/>
        <v>0</v>
      </c>
      <c r="CB46" s="45">
        <f t="shared" si="22"/>
        <v>0</v>
      </c>
      <c r="CC46" s="4">
        <f t="shared" si="81"/>
        <v>0</v>
      </c>
      <c r="CD46" s="4">
        <f t="shared" si="82"/>
        <v>0</v>
      </c>
      <c r="CE46" s="4">
        <f t="shared" si="83"/>
        <v>0</v>
      </c>
      <c r="CF46" s="4">
        <f t="shared" si="84"/>
        <v>0</v>
      </c>
      <c r="CG46" s="204">
        <f t="shared" si="85"/>
        <v>0</v>
      </c>
      <c r="CH46" s="4">
        <f t="shared" si="36"/>
        <v>0</v>
      </c>
      <c r="CI46" s="4">
        <f t="shared" si="37"/>
        <v>0</v>
      </c>
      <c r="CJ46" s="4">
        <f t="shared" si="38"/>
        <v>0</v>
      </c>
      <c r="CK46" s="4">
        <f t="shared" si="39"/>
        <v>0</v>
      </c>
      <c r="CL46" s="41">
        <f t="shared" si="40"/>
        <v>0</v>
      </c>
      <c r="CO46" s="354"/>
      <c r="CP46" s="50">
        <f t="shared" si="41"/>
        <v>0</v>
      </c>
      <c r="CQ46" s="27">
        <f t="shared" si="42"/>
        <v>0</v>
      </c>
      <c r="CR46" s="27">
        <f t="shared" si="43"/>
        <v>0</v>
      </c>
      <c r="CS46" s="27">
        <f t="shared" si="44"/>
        <v>0</v>
      </c>
      <c r="CT46" s="27">
        <f t="shared" si="45"/>
        <v>0</v>
      </c>
      <c r="CU46" s="27">
        <f t="shared" si="46"/>
        <v>0</v>
      </c>
      <c r="CV46" s="27">
        <f t="shared" si="47"/>
        <v>0</v>
      </c>
      <c r="CW46" s="27">
        <f t="shared" si="48"/>
        <v>0</v>
      </c>
      <c r="CX46" s="27">
        <f t="shared" si="49"/>
        <v>0</v>
      </c>
      <c r="CY46" s="27">
        <f t="shared" si="50"/>
        <v>0</v>
      </c>
      <c r="CZ46" s="27">
        <f t="shared" si="51"/>
        <v>0</v>
      </c>
      <c r="DA46" s="35">
        <f t="shared" si="52"/>
        <v>0</v>
      </c>
      <c r="DB46" s="206">
        <f t="shared" si="56"/>
        <v>0</v>
      </c>
      <c r="DC46" s="206">
        <f t="shared" si="58"/>
        <v>0</v>
      </c>
      <c r="DD46" s="206">
        <f t="shared" si="59"/>
        <v>0</v>
      </c>
      <c r="DE46" s="206">
        <f t="shared" si="60"/>
        <v>0</v>
      </c>
      <c r="DF46" s="206">
        <f t="shared" si="61"/>
        <v>0</v>
      </c>
      <c r="DG46" s="206">
        <f t="shared" si="62"/>
        <v>0</v>
      </c>
      <c r="DH46" s="206">
        <f t="shared" si="63"/>
        <v>0</v>
      </c>
      <c r="DI46" s="206">
        <f t="shared" si="64"/>
        <v>0</v>
      </c>
      <c r="DJ46" s="206">
        <f t="shared" si="65"/>
        <v>0</v>
      </c>
      <c r="DK46" s="206">
        <f t="shared" si="66"/>
        <v>0</v>
      </c>
      <c r="DL46" s="33">
        <f t="shared" si="54"/>
        <v>0</v>
      </c>
      <c r="DM46" s="207">
        <f t="shared" si="57"/>
        <v>0</v>
      </c>
      <c r="DN46" s="207">
        <f t="shared" si="67"/>
        <v>0</v>
      </c>
      <c r="DO46" s="207">
        <f t="shared" si="68"/>
        <v>0</v>
      </c>
      <c r="DP46" s="207">
        <f t="shared" si="69"/>
        <v>0</v>
      </c>
      <c r="DQ46" s="207">
        <f t="shared" si="70"/>
        <v>0</v>
      </c>
      <c r="DR46" s="207">
        <f t="shared" si="71"/>
        <v>0</v>
      </c>
      <c r="DS46" s="207">
        <f t="shared" si="72"/>
        <v>0</v>
      </c>
      <c r="DT46" s="207">
        <f t="shared" si="73"/>
        <v>0</v>
      </c>
      <c r="DU46" s="207">
        <f t="shared" si="74"/>
        <v>0</v>
      </c>
      <c r="DV46" s="209">
        <f t="shared" si="75"/>
        <v>0</v>
      </c>
    </row>
    <row r="47" spans="1:126" ht="15.75" customHeight="1" x14ac:dyDescent="0.15">
      <c r="A47" s="138">
        <v>78</v>
      </c>
      <c r="B47" s="140"/>
      <c r="C47" s="5"/>
      <c r="D47" s="5"/>
      <c r="E47" s="5"/>
      <c r="F47" s="5"/>
      <c r="G47" s="199"/>
      <c r="H47" s="199"/>
      <c r="I47" s="199"/>
      <c r="J47" s="199"/>
      <c r="K47" s="199"/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7">
        <f t="shared" si="9"/>
        <v>0</v>
      </c>
      <c r="W47" s="43">
        <f t="shared" si="10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44">
        <f t="shared" si="11"/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42">
        <v>0</v>
      </c>
      <c r="AS47" s="47">
        <f t="shared" si="12"/>
        <v>0</v>
      </c>
      <c r="AT47" s="43">
        <f t="shared" si="13"/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44">
        <f t="shared" si="14"/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48">
        <f t="shared" si="15"/>
        <v>0</v>
      </c>
      <c r="BQ47" s="46">
        <f t="shared" si="16"/>
        <v>0</v>
      </c>
      <c r="BR47" s="4">
        <f t="shared" si="76"/>
        <v>0</v>
      </c>
      <c r="BS47" s="4">
        <f t="shared" si="77"/>
        <v>0</v>
      </c>
      <c r="BT47" s="4">
        <f t="shared" si="78"/>
        <v>0</v>
      </c>
      <c r="BU47" s="4">
        <f t="shared" si="79"/>
        <v>0</v>
      </c>
      <c r="BV47" s="4">
        <f t="shared" si="80"/>
        <v>0</v>
      </c>
      <c r="BW47" s="4">
        <f t="shared" si="31"/>
        <v>0</v>
      </c>
      <c r="BX47" s="4">
        <f t="shared" si="32"/>
        <v>0</v>
      </c>
      <c r="BY47" s="4">
        <f t="shared" si="33"/>
        <v>0</v>
      </c>
      <c r="BZ47" s="4">
        <f t="shared" si="34"/>
        <v>0</v>
      </c>
      <c r="CA47" s="4">
        <f t="shared" si="35"/>
        <v>0</v>
      </c>
      <c r="CB47" s="45">
        <f t="shared" si="22"/>
        <v>0</v>
      </c>
      <c r="CC47" s="4">
        <f t="shared" si="81"/>
        <v>0</v>
      </c>
      <c r="CD47" s="4">
        <f t="shared" si="82"/>
        <v>0</v>
      </c>
      <c r="CE47" s="4">
        <f t="shared" si="83"/>
        <v>0</v>
      </c>
      <c r="CF47" s="4">
        <f t="shared" si="84"/>
        <v>0</v>
      </c>
      <c r="CG47" s="204">
        <f t="shared" si="85"/>
        <v>0</v>
      </c>
      <c r="CH47" s="4">
        <f t="shared" si="36"/>
        <v>0</v>
      </c>
      <c r="CI47" s="4">
        <f t="shared" si="37"/>
        <v>0</v>
      </c>
      <c r="CJ47" s="4">
        <f t="shared" si="38"/>
        <v>0</v>
      </c>
      <c r="CK47" s="4">
        <f t="shared" si="39"/>
        <v>0</v>
      </c>
      <c r="CL47" s="41">
        <f t="shared" si="40"/>
        <v>0</v>
      </c>
      <c r="CO47" s="354"/>
      <c r="CP47" s="50">
        <f t="shared" si="41"/>
        <v>0</v>
      </c>
      <c r="CQ47" s="27">
        <f t="shared" si="42"/>
        <v>0</v>
      </c>
      <c r="CR47" s="27">
        <f t="shared" si="43"/>
        <v>0</v>
      </c>
      <c r="CS47" s="27">
        <f t="shared" si="44"/>
        <v>0</v>
      </c>
      <c r="CT47" s="27">
        <f t="shared" si="45"/>
        <v>0</v>
      </c>
      <c r="CU47" s="27">
        <f t="shared" si="46"/>
        <v>0</v>
      </c>
      <c r="CV47" s="27">
        <f t="shared" si="47"/>
        <v>0</v>
      </c>
      <c r="CW47" s="27">
        <f t="shared" si="48"/>
        <v>0</v>
      </c>
      <c r="CX47" s="27">
        <f t="shared" si="49"/>
        <v>0</v>
      </c>
      <c r="CY47" s="27">
        <f t="shared" si="50"/>
        <v>0</v>
      </c>
      <c r="CZ47" s="27">
        <f t="shared" si="51"/>
        <v>0</v>
      </c>
      <c r="DA47" s="35">
        <f t="shared" si="52"/>
        <v>0</v>
      </c>
      <c r="DB47" s="206">
        <f t="shared" si="56"/>
        <v>0</v>
      </c>
      <c r="DC47" s="206">
        <f t="shared" si="58"/>
        <v>0</v>
      </c>
      <c r="DD47" s="206">
        <f t="shared" si="59"/>
        <v>0</v>
      </c>
      <c r="DE47" s="206">
        <f t="shared" si="60"/>
        <v>0</v>
      </c>
      <c r="DF47" s="206">
        <f t="shared" si="61"/>
        <v>0</v>
      </c>
      <c r="DG47" s="206">
        <f t="shared" si="62"/>
        <v>0</v>
      </c>
      <c r="DH47" s="206">
        <f t="shared" si="63"/>
        <v>0</v>
      </c>
      <c r="DI47" s="206">
        <f t="shared" si="64"/>
        <v>0</v>
      </c>
      <c r="DJ47" s="206">
        <f t="shared" si="65"/>
        <v>0</v>
      </c>
      <c r="DK47" s="206">
        <f t="shared" si="66"/>
        <v>0</v>
      </c>
      <c r="DL47" s="33">
        <f t="shared" si="54"/>
        <v>0</v>
      </c>
      <c r="DM47" s="207">
        <f t="shared" si="57"/>
        <v>0</v>
      </c>
      <c r="DN47" s="207">
        <f t="shared" si="67"/>
        <v>0</v>
      </c>
      <c r="DO47" s="207">
        <f t="shared" si="68"/>
        <v>0</v>
      </c>
      <c r="DP47" s="207">
        <f t="shared" si="69"/>
        <v>0</v>
      </c>
      <c r="DQ47" s="207">
        <f t="shared" si="70"/>
        <v>0</v>
      </c>
      <c r="DR47" s="207">
        <f t="shared" si="71"/>
        <v>0</v>
      </c>
      <c r="DS47" s="207">
        <f t="shared" si="72"/>
        <v>0</v>
      </c>
      <c r="DT47" s="207">
        <f t="shared" si="73"/>
        <v>0</v>
      </c>
      <c r="DU47" s="207">
        <f t="shared" si="74"/>
        <v>0</v>
      </c>
      <c r="DV47" s="209">
        <f t="shared" si="75"/>
        <v>0</v>
      </c>
    </row>
    <row r="48" spans="1:126" ht="15.75" customHeight="1" x14ac:dyDescent="0.15">
      <c r="A48" s="138">
        <v>80</v>
      </c>
      <c r="B48" s="140"/>
      <c r="C48" s="5"/>
      <c r="D48" s="5"/>
      <c r="E48" s="5"/>
      <c r="F48" s="5"/>
      <c r="G48" s="199"/>
      <c r="H48" s="199"/>
      <c r="I48" s="199"/>
      <c r="J48" s="199"/>
      <c r="K48" s="199"/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7">
        <f t="shared" si="9"/>
        <v>0</v>
      </c>
      <c r="W48" s="43">
        <f t="shared" si="10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44">
        <f t="shared" si="11"/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42">
        <v>0</v>
      </c>
      <c r="AS48" s="47">
        <f t="shared" si="12"/>
        <v>0</v>
      </c>
      <c r="AT48" s="43">
        <f t="shared" si="13"/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44">
        <f t="shared" si="14"/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48">
        <f t="shared" si="15"/>
        <v>0</v>
      </c>
      <c r="BQ48" s="46">
        <f t="shared" si="16"/>
        <v>0</v>
      </c>
      <c r="BR48" s="4">
        <f t="shared" si="76"/>
        <v>0</v>
      </c>
      <c r="BS48" s="4">
        <f t="shared" si="77"/>
        <v>0</v>
      </c>
      <c r="BT48" s="4">
        <f t="shared" si="78"/>
        <v>0</v>
      </c>
      <c r="BU48" s="4">
        <f t="shared" si="79"/>
        <v>0</v>
      </c>
      <c r="BV48" s="4">
        <f t="shared" si="80"/>
        <v>0</v>
      </c>
      <c r="BW48" s="4">
        <f t="shared" si="31"/>
        <v>0</v>
      </c>
      <c r="BX48" s="4">
        <f t="shared" si="32"/>
        <v>0</v>
      </c>
      <c r="BY48" s="4">
        <f t="shared" si="33"/>
        <v>0</v>
      </c>
      <c r="BZ48" s="4">
        <f t="shared" si="34"/>
        <v>0</v>
      </c>
      <c r="CA48" s="4">
        <f t="shared" si="35"/>
        <v>0</v>
      </c>
      <c r="CB48" s="45">
        <f t="shared" si="22"/>
        <v>0</v>
      </c>
      <c r="CC48" s="4">
        <f t="shared" si="81"/>
        <v>0</v>
      </c>
      <c r="CD48" s="4">
        <f t="shared" si="82"/>
        <v>0</v>
      </c>
      <c r="CE48" s="4">
        <f t="shared" si="83"/>
        <v>0</v>
      </c>
      <c r="CF48" s="4">
        <f t="shared" si="84"/>
        <v>0</v>
      </c>
      <c r="CG48" s="204">
        <f t="shared" si="85"/>
        <v>0</v>
      </c>
      <c r="CH48" s="4">
        <f t="shared" si="36"/>
        <v>0</v>
      </c>
      <c r="CI48" s="4">
        <f t="shared" si="37"/>
        <v>0</v>
      </c>
      <c r="CJ48" s="4">
        <f t="shared" si="38"/>
        <v>0</v>
      </c>
      <c r="CK48" s="4">
        <f t="shared" si="39"/>
        <v>0</v>
      </c>
      <c r="CL48" s="41">
        <f t="shared" si="40"/>
        <v>0</v>
      </c>
      <c r="CO48" s="354"/>
      <c r="CP48" s="50">
        <f t="shared" si="41"/>
        <v>0</v>
      </c>
      <c r="CQ48" s="27">
        <f t="shared" si="42"/>
        <v>0</v>
      </c>
      <c r="CR48" s="27">
        <f t="shared" si="43"/>
        <v>0</v>
      </c>
      <c r="CS48" s="27">
        <f t="shared" si="44"/>
        <v>0</v>
      </c>
      <c r="CT48" s="27">
        <f t="shared" si="45"/>
        <v>0</v>
      </c>
      <c r="CU48" s="27">
        <f t="shared" si="46"/>
        <v>0</v>
      </c>
      <c r="CV48" s="27">
        <f t="shared" si="47"/>
        <v>0</v>
      </c>
      <c r="CW48" s="27">
        <f t="shared" si="48"/>
        <v>0</v>
      </c>
      <c r="CX48" s="27">
        <f t="shared" si="49"/>
        <v>0</v>
      </c>
      <c r="CY48" s="27">
        <f t="shared" si="50"/>
        <v>0</v>
      </c>
      <c r="CZ48" s="27">
        <f t="shared" si="51"/>
        <v>0</v>
      </c>
      <c r="DA48" s="35">
        <f t="shared" si="52"/>
        <v>0</v>
      </c>
      <c r="DB48" s="206">
        <f t="shared" si="56"/>
        <v>0</v>
      </c>
      <c r="DC48" s="206">
        <f t="shared" si="58"/>
        <v>0</v>
      </c>
      <c r="DD48" s="206">
        <f t="shared" si="59"/>
        <v>0</v>
      </c>
      <c r="DE48" s="206">
        <f t="shared" si="60"/>
        <v>0</v>
      </c>
      <c r="DF48" s="206">
        <f t="shared" si="61"/>
        <v>0</v>
      </c>
      <c r="DG48" s="206">
        <f t="shared" si="62"/>
        <v>0</v>
      </c>
      <c r="DH48" s="206">
        <f t="shared" si="63"/>
        <v>0</v>
      </c>
      <c r="DI48" s="206">
        <f t="shared" si="64"/>
        <v>0</v>
      </c>
      <c r="DJ48" s="206">
        <f t="shared" si="65"/>
        <v>0</v>
      </c>
      <c r="DK48" s="206">
        <f t="shared" si="66"/>
        <v>0</v>
      </c>
      <c r="DL48" s="33">
        <f t="shared" si="54"/>
        <v>0</v>
      </c>
      <c r="DM48" s="207">
        <f t="shared" si="57"/>
        <v>0</v>
      </c>
      <c r="DN48" s="207">
        <f t="shared" si="67"/>
        <v>0</v>
      </c>
      <c r="DO48" s="207">
        <f t="shared" si="68"/>
        <v>0</v>
      </c>
      <c r="DP48" s="207">
        <f t="shared" si="69"/>
        <v>0</v>
      </c>
      <c r="DQ48" s="207">
        <f t="shared" si="70"/>
        <v>0</v>
      </c>
      <c r="DR48" s="207">
        <f t="shared" si="71"/>
        <v>0</v>
      </c>
      <c r="DS48" s="207">
        <f t="shared" si="72"/>
        <v>0</v>
      </c>
      <c r="DT48" s="207">
        <f t="shared" si="73"/>
        <v>0</v>
      </c>
      <c r="DU48" s="207">
        <f t="shared" si="74"/>
        <v>0</v>
      </c>
      <c r="DV48" s="209">
        <f t="shared" si="75"/>
        <v>0</v>
      </c>
    </row>
    <row r="49" spans="1:126" ht="15.75" customHeight="1" x14ac:dyDescent="0.15">
      <c r="A49" s="138">
        <v>82</v>
      </c>
      <c r="B49" s="140"/>
      <c r="C49" s="5"/>
      <c r="D49" s="5"/>
      <c r="E49" s="5"/>
      <c r="F49" s="5"/>
      <c r="G49" s="199"/>
      <c r="H49" s="199"/>
      <c r="I49" s="199"/>
      <c r="J49" s="199"/>
      <c r="K49" s="199"/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7">
        <f t="shared" si="9"/>
        <v>0</v>
      </c>
      <c r="W49" s="43">
        <f t="shared" si="10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44">
        <f t="shared" si="11"/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42">
        <v>0</v>
      </c>
      <c r="AS49" s="47">
        <f t="shared" si="12"/>
        <v>0</v>
      </c>
      <c r="AT49" s="43">
        <f t="shared" si="13"/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44">
        <f t="shared" si="14"/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48">
        <f t="shared" si="15"/>
        <v>0</v>
      </c>
      <c r="BQ49" s="46">
        <f t="shared" si="16"/>
        <v>0</v>
      </c>
      <c r="BR49" s="4">
        <f t="shared" si="76"/>
        <v>0</v>
      </c>
      <c r="BS49" s="4">
        <f t="shared" si="77"/>
        <v>0</v>
      </c>
      <c r="BT49" s="4">
        <f t="shared" si="78"/>
        <v>0</v>
      </c>
      <c r="BU49" s="4">
        <f t="shared" si="79"/>
        <v>0</v>
      </c>
      <c r="BV49" s="4">
        <f t="shared" si="80"/>
        <v>0</v>
      </c>
      <c r="BW49" s="4">
        <f t="shared" si="31"/>
        <v>0</v>
      </c>
      <c r="BX49" s="4">
        <f t="shared" si="32"/>
        <v>0</v>
      </c>
      <c r="BY49" s="4">
        <f t="shared" si="33"/>
        <v>0</v>
      </c>
      <c r="BZ49" s="4">
        <f t="shared" si="34"/>
        <v>0</v>
      </c>
      <c r="CA49" s="4">
        <f t="shared" si="35"/>
        <v>0</v>
      </c>
      <c r="CB49" s="45">
        <f t="shared" si="22"/>
        <v>0</v>
      </c>
      <c r="CC49" s="4">
        <f t="shared" si="81"/>
        <v>0</v>
      </c>
      <c r="CD49" s="4">
        <f t="shared" si="82"/>
        <v>0</v>
      </c>
      <c r="CE49" s="4">
        <f t="shared" si="83"/>
        <v>0</v>
      </c>
      <c r="CF49" s="4">
        <f t="shared" si="84"/>
        <v>0</v>
      </c>
      <c r="CG49" s="204">
        <f t="shared" si="85"/>
        <v>0</v>
      </c>
      <c r="CH49" s="4">
        <f t="shared" si="36"/>
        <v>0</v>
      </c>
      <c r="CI49" s="4">
        <f t="shared" si="37"/>
        <v>0</v>
      </c>
      <c r="CJ49" s="4">
        <f t="shared" si="38"/>
        <v>0</v>
      </c>
      <c r="CK49" s="4">
        <f t="shared" si="39"/>
        <v>0</v>
      </c>
      <c r="CL49" s="41">
        <f t="shared" si="40"/>
        <v>0</v>
      </c>
      <c r="CO49" s="354"/>
      <c r="CP49" s="50">
        <f t="shared" si="41"/>
        <v>0</v>
      </c>
      <c r="CQ49" s="27">
        <f t="shared" si="42"/>
        <v>0</v>
      </c>
      <c r="CR49" s="27">
        <f t="shared" si="43"/>
        <v>0</v>
      </c>
      <c r="CS49" s="27">
        <f t="shared" si="44"/>
        <v>0</v>
      </c>
      <c r="CT49" s="27">
        <f t="shared" si="45"/>
        <v>0</v>
      </c>
      <c r="CU49" s="27">
        <f t="shared" si="46"/>
        <v>0</v>
      </c>
      <c r="CV49" s="27">
        <f t="shared" si="47"/>
        <v>0</v>
      </c>
      <c r="CW49" s="27">
        <f t="shared" si="48"/>
        <v>0</v>
      </c>
      <c r="CX49" s="27">
        <f t="shared" si="49"/>
        <v>0</v>
      </c>
      <c r="CY49" s="27">
        <f t="shared" si="50"/>
        <v>0</v>
      </c>
      <c r="CZ49" s="27">
        <f t="shared" si="51"/>
        <v>0</v>
      </c>
      <c r="DA49" s="35">
        <f t="shared" si="52"/>
        <v>0</v>
      </c>
      <c r="DB49" s="206">
        <f t="shared" si="56"/>
        <v>0</v>
      </c>
      <c r="DC49" s="206">
        <f t="shared" si="58"/>
        <v>0</v>
      </c>
      <c r="DD49" s="206">
        <f t="shared" si="59"/>
        <v>0</v>
      </c>
      <c r="DE49" s="206">
        <f t="shared" si="60"/>
        <v>0</v>
      </c>
      <c r="DF49" s="206">
        <f t="shared" si="61"/>
        <v>0</v>
      </c>
      <c r="DG49" s="206">
        <f t="shared" si="62"/>
        <v>0</v>
      </c>
      <c r="DH49" s="206">
        <f t="shared" si="63"/>
        <v>0</v>
      </c>
      <c r="DI49" s="206">
        <f t="shared" si="64"/>
        <v>0</v>
      </c>
      <c r="DJ49" s="206">
        <f t="shared" si="65"/>
        <v>0</v>
      </c>
      <c r="DK49" s="206">
        <f t="shared" si="66"/>
        <v>0</v>
      </c>
      <c r="DL49" s="33">
        <f t="shared" si="54"/>
        <v>0</v>
      </c>
      <c r="DM49" s="207">
        <f t="shared" si="57"/>
        <v>0</v>
      </c>
      <c r="DN49" s="207">
        <f t="shared" si="67"/>
        <v>0</v>
      </c>
      <c r="DO49" s="207">
        <f t="shared" si="68"/>
        <v>0</v>
      </c>
      <c r="DP49" s="207">
        <f t="shared" si="69"/>
        <v>0</v>
      </c>
      <c r="DQ49" s="207">
        <f t="shared" si="70"/>
        <v>0</v>
      </c>
      <c r="DR49" s="207">
        <f t="shared" si="71"/>
        <v>0</v>
      </c>
      <c r="DS49" s="207">
        <f t="shared" si="72"/>
        <v>0</v>
      </c>
      <c r="DT49" s="207">
        <f t="shared" si="73"/>
        <v>0</v>
      </c>
      <c r="DU49" s="207">
        <f t="shared" si="74"/>
        <v>0</v>
      </c>
      <c r="DV49" s="209">
        <f t="shared" si="75"/>
        <v>0</v>
      </c>
    </row>
    <row r="50" spans="1:126" ht="15.75" customHeight="1" x14ac:dyDescent="0.15">
      <c r="A50" s="138">
        <v>84</v>
      </c>
      <c r="B50" s="140"/>
      <c r="C50" s="5"/>
      <c r="D50" s="5"/>
      <c r="E50" s="5"/>
      <c r="F50" s="5"/>
      <c r="G50" s="199"/>
      <c r="H50" s="199"/>
      <c r="I50" s="199"/>
      <c r="J50" s="199"/>
      <c r="K50" s="199"/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7">
        <f t="shared" si="9"/>
        <v>0</v>
      </c>
      <c r="W50" s="43">
        <f t="shared" si="10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44">
        <f t="shared" si="11"/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42">
        <v>0</v>
      </c>
      <c r="AS50" s="47">
        <f t="shared" si="12"/>
        <v>0</v>
      </c>
      <c r="AT50" s="43">
        <f t="shared" si="13"/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44">
        <f t="shared" si="14"/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48">
        <f t="shared" si="15"/>
        <v>0</v>
      </c>
      <c r="BQ50" s="46">
        <f t="shared" si="16"/>
        <v>0</v>
      </c>
      <c r="BR50" s="4">
        <f t="shared" si="76"/>
        <v>0</v>
      </c>
      <c r="BS50" s="4">
        <f t="shared" si="77"/>
        <v>0</v>
      </c>
      <c r="BT50" s="4">
        <f t="shared" si="78"/>
        <v>0</v>
      </c>
      <c r="BU50" s="4">
        <f t="shared" si="79"/>
        <v>0</v>
      </c>
      <c r="BV50" s="4">
        <f t="shared" si="80"/>
        <v>0</v>
      </c>
      <c r="BW50" s="4">
        <f t="shared" si="31"/>
        <v>0</v>
      </c>
      <c r="BX50" s="4">
        <f t="shared" si="32"/>
        <v>0</v>
      </c>
      <c r="BY50" s="4">
        <f t="shared" si="33"/>
        <v>0</v>
      </c>
      <c r="BZ50" s="4">
        <f t="shared" si="34"/>
        <v>0</v>
      </c>
      <c r="CA50" s="4">
        <f t="shared" si="35"/>
        <v>0</v>
      </c>
      <c r="CB50" s="45">
        <f t="shared" si="22"/>
        <v>0</v>
      </c>
      <c r="CC50" s="4">
        <f t="shared" si="81"/>
        <v>0</v>
      </c>
      <c r="CD50" s="4">
        <f t="shared" si="82"/>
        <v>0</v>
      </c>
      <c r="CE50" s="4">
        <f t="shared" si="83"/>
        <v>0</v>
      </c>
      <c r="CF50" s="4">
        <f t="shared" si="84"/>
        <v>0</v>
      </c>
      <c r="CG50" s="204">
        <f t="shared" si="85"/>
        <v>0</v>
      </c>
      <c r="CH50" s="4">
        <f t="shared" si="36"/>
        <v>0</v>
      </c>
      <c r="CI50" s="4">
        <f t="shared" si="37"/>
        <v>0</v>
      </c>
      <c r="CJ50" s="4">
        <f t="shared" si="38"/>
        <v>0</v>
      </c>
      <c r="CK50" s="4">
        <f t="shared" si="39"/>
        <v>0</v>
      </c>
      <c r="CL50" s="41">
        <f t="shared" si="40"/>
        <v>0</v>
      </c>
      <c r="CO50" s="354"/>
      <c r="CP50" s="50">
        <f t="shared" si="41"/>
        <v>0</v>
      </c>
      <c r="CQ50" s="27">
        <f t="shared" si="42"/>
        <v>0</v>
      </c>
      <c r="CR50" s="27">
        <f t="shared" si="43"/>
        <v>0</v>
      </c>
      <c r="CS50" s="27">
        <f t="shared" si="44"/>
        <v>0</v>
      </c>
      <c r="CT50" s="27">
        <f t="shared" si="45"/>
        <v>0</v>
      </c>
      <c r="CU50" s="27">
        <f t="shared" si="46"/>
        <v>0</v>
      </c>
      <c r="CV50" s="27">
        <f t="shared" si="47"/>
        <v>0</v>
      </c>
      <c r="CW50" s="27">
        <f t="shared" si="48"/>
        <v>0</v>
      </c>
      <c r="CX50" s="27">
        <f t="shared" si="49"/>
        <v>0</v>
      </c>
      <c r="CY50" s="27">
        <f t="shared" si="50"/>
        <v>0</v>
      </c>
      <c r="CZ50" s="27">
        <f t="shared" si="51"/>
        <v>0</v>
      </c>
      <c r="DA50" s="35">
        <f t="shared" si="52"/>
        <v>0</v>
      </c>
      <c r="DB50" s="206">
        <f t="shared" si="56"/>
        <v>0</v>
      </c>
      <c r="DC50" s="206">
        <f t="shared" si="58"/>
        <v>0</v>
      </c>
      <c r="DD50" s="206">
        <f t="shared" si="59"/>
        <v>0</v>
      </c>
      <c r="DE50" s="206">
        <f t="shared" si="60"/>
        <v>0</v>
      </c>
      <c r="DF50" s="206">
        <f t="shared" si="61"/>
        <v>0</v>
      </c>
      <c r="DG50" s="206">
        <f t="shared" si="62"/>
        <v>0</v>
      </c>
      <c r="DH50" s="206">
        <f t="shared" si="63"/>
        <v>0</v>
      </c>
      <c r="DI50" s="206">
        <f t="shared" si="64"/>
        <v>0</v>
      </c>
      <c r="DJ50" s="206">
        <f t="shared" si="65"/>
        <v>0</v>
      </c>
      <c r="DK50" s="206">
        <f t="shared" si="66"/>
        <v>0</v>
      </c>
      <c r="DL50" s="33">
        <f t="shared" si="54"/>
        <v>0</v>
      </c>
      <c r="DM50" s="207">
        <f t="shared" si="57"/>
        <v>0</v>
      </c>
      <c r="DN50" s="207">
        <f t="shared" si="67"/>
        <v>0</v>
      </c>
      <c r="DO50" s="207">
        <f t="shared" si="68"/>
        <v>0</v>
      </c>
      <c r="DP50" s="207">
        <f t="shared" si="69"/>
        <v>0</v>
      </c>
      <c r="DQ50" s="207">
        <f t="shared" si="70"/>
        <v>0</v>
      </c>
      <c r="DR50" s="207">
        <f t="shared" si="71"/>
        <v>0</v>
      </c>
      <c r="DS50" s="207">
        <f t="shared" si="72"/>
        <v>0</v>
      </c>
      <c r="DT50" s="207">
        <f t="shared" si="73"/>
        <v>0</v>
      </c>
      <c r="DU50" s="207">
        <f t="shared" si="74"/>
        <v>0</v>
      </c>
      <c r="DV50" s="209">
        <f t="shared" si="75"/>
        <v>0</v>
      </c>
    </row>
    <row r="51" spans="1:126" ht="15.75" customHeight="1" x14ac:dyDescent="0.15">
      <c r="A51" s="138">
        <v>86</v>
      </c>
      <c r="B51" s="140"/>
      <c r="C51" s="5"/>
      <c r="D51" s="5"/>
      <c r="E51" s="5"/>
      <c r="F51" s="5"/>
      <c r="G51" s="199"/>
      <c r="H51" s="199"/>
      <c r="I51" s="199"/>
      <c r="J51" s="199"/>
      <c r="K51" s="199"/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7">
        <f t="shared" si="9"/>
        <v>0</v>
      </c>
      <c r="W51" s="43">
        <f t="shared" si="10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44">
        <f t="shared" si="11"/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42">
        <v>0</v>
      </c>
      <c r="AS51" s="47">
        <f t="shared" si="12"/>
        <v>0</v>
      </c>
      <c r="AT51" s="43">
        <f t="shared" si="13"/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44">
        <f t="shared" si="14"/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48">
        <f t="shared" si="15"/>
        <v>0</v>
      </c>
      <c r="BQ51" s="46">
        <f t="shared" si="16"/>
        <v>0</v>
      </c>
      <c r="BR51" s="4">
        <f t="shared" si="76"/>
        <v>0</v>
      </c>
      <c r="BS51" s="4">
        <f t="shared" si="77"/>
        <v>0</v>
      </c>
      <c r="BT51" s="4">
        <f t="shared" si="78"/>
        <v>0</v>
      </c>
      <c r="BU51" s="4">
        <f t="shared" si="79"/>
        <v>0</v>
      </c>
      <c r="BV51" s="4">
        <f t="shared" si="80"/>
        <v>0</v>
      </c>
      <c r="BW51" s="4">
        <f t="shared" si="31"/>
        <v>0</v>
      </c>
      <c r="BX51" s="4">
        <f t="shared" si="32"/>
        <v>0</v>
      </c>
      <c r="BY51" s="4">
        <f t="shared" si="33"/>
        <v>0</v>
      </c>
      <c r="BZ51" s="4">
        <f t="shared" si="34"/>
        <v>0</v>
      </c>
      <c r="CA51" s="4">
        <f t="shared" si="35"/>
        <v>0</v>
      </c>
      <c r="CB51" s="45">
        <f t="shared" si="22"/>
        <v>0</v>
      </c>
      <c r="CC51" s="4">
        <f t="shared" si="81"/>
        <v>0</v>
      </c>
      <c r="CD51" s="4">
        <f t="shared" si="82"/>
        <v>0</v>
      </c>
      <c r="CE51" s="4">
        <f t="shared" si="83"/>
        <v>0</v>
      </c>
      <c r="CF51" s="4">
        <f t="shared" si="84"/>
        <v>0</v>
      </c>
      <c r="CG51" s="204">
        <f t="shared" si="85"/>
        <v>0</v>
      </c>
      <c r="CH51" s="4">
        <f t="shared" si="36"/>
        <v>0</v>
      </c>
      <c r="CI51" s="4">
        <f t="shared" si="37"/>
        <v>0</v>
      </c>
      <c r="CJ51" s="4">
        <f t="shared" si="38"/>
        <v>0</v>
      </c>
      <c r="CK51" s="4">
        <f t="shared" si="39"/>
        <v>0</v>
      </c>
      <c r="CL51" s="41">
        <f t="shared" si="40"/>
        <v>0</v>
      </c>
      <c r="CO51" s="354"/>
      <c r="CP51" s="50">
        <f t="shared" si="41"/>
        <v>0</v>
      </c>
      <c r="CQ51" s="27">
        <f t="shared" si="42"/>
        <v>0</v>
      </c>
      <c r="CR51" s="27">
        <f t="shared" si="43"/>
        <v>0</v>
      </c>
      <c r="CS51" s="27">
        <f t="shared" si="44"/>
        <v>0</v>
      </c>
      <c r="CT51" s="27">
        <f t="shared" si="45"/>
        <v>0</v>
      </c>
      <c r="CU51" s="27">
        <f t="shared" si="46"/>
        <v>0</v>
      </c>
      <c r="CV51" s="27">
        <f t="shared" si="47"/>
        <v>0</v>
      </c>
      <c r="CW51" s="27">
        <f t="shared" si="48"/>
        <v>0</v>
      </c>
      <c r="CX51" s="27">
        <f t="shared" si="49"/>
        <v>0</v>
      </c>
      <c r="CY51" s="27">
        <f t="shared" si="50"/>
        <v>0</v>
      </c>
      <c r="CZ51" s="27">
        <f t="shared" si="51"/>
        <v>0</v>
      </c>
      <c r="DA51" s="35">
        <f t="shared" si="52"/>
        <v>0</v>
      </c>
      <c r="DB51" s="206">
        <f t="shared" si="56"/>
        <v>0</v>
      </c>
      <c r="DC51" s="206">
        <f t="shared" si="58"/>
        <v>0</v>
      </c>
      <c r="DD51" s="206">
        <f t="shared" si="59"/>
        <v>0</v>
      </c>
      <c r="DE51" s="206">
        <f t="shared" si="60"/>
        <v>0</v>
      </c>
      <c r="DF51" s="206">
        <f t="shared" si="61"/>
        <v>0</v>
      </c>
      <c r="DG51" s="206">
        <f t="shared" si="62"/>
        <v>0</v>
      </c>
      <c r="DH51" s="206">
        <f t="shared" si="63"/>
        <v>0</v>
      </c>
      <c r="DI51" s="206">
        <f t="shared" si="64"/>
        <v>0</v>
      </c>
      <c r="DJ51" s="206">
        <f t="shared" si="65"/>
        <v>0</v>
      </c>
      <c r="DK51" s="206">
        <f t="shared" si="66"/>
        <v>0</v>
      </c>
      <c r="DL51" s="33">
        <f t="shared" si="54"/>
        <v>0</v>
      </c>
      <c r="DM51" s="207">
        <f t="shared" si="57"/>
        <v>0</v>
      </c>
      <c r="DN51" s="207">
        <f t="shared" si="67"/>
        <v>0</v>
      </c>
      <c r="DO51" s="207">
        <f t="shared" si="68"/>
        <v>0</v>
      </c>
      <c r="DP51" s="207">
        <f t="shared" si="69"/>
        <v>0</v>
      </c>
      <c r="DQ51" s="207">
        <f t="shared" si="70"/>
        <v>0</v>
      </c>
      <c r="DR51" s="207">
        <f t="shared" si="71"/>
        <v>0</v>
      </c>
      <c r="DS51" s="207">
        <f t="shared" si="72"/>
        <v>0</v>
      </c>
      <c r="DT51" s="207">
        <f t="shared" si="73"/>
        <v>0</v>
      </c>
      <c r="DU51" s="207">
        <f t="shared" si="74"/>
        <v>0</v>
      </c>
      <c r="DV51" s="209">
        <f t="shared" si="75"/>
        <v>0</v>
      </c>
    </row>
    <row r="52" spans="1:126" ht="15.75" customHeight="1" x14ac:dyDescent="0.15">
      <c r="A52" s="138">
        <v>88</v>
      </c>
      <c r="B52" s="140"/>
      <c r="C52" s="5"/>
      <c r="D52" s="5"/>
      <c r="E52" s="5"/>
      <c r="F52" s="5"/>
      <c r="G52" s="199"/>
      <c r="H52" s="199"/>
      <c r="I52" s="199"/>
      <c r="J52" s="199"/>
      <c r="K52" s="199"/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7">
        <f t="shared" si="9"/>
        <v>0</v>
      </c>
      <c r="W52" s="43">
        <f t="shared" si="10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44">
        <f t="shared" si="11"/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42">
        <v>0</v>
      </c>
      <c r="AS52" s="47">
        <f t="shared" si="12"/>
        <v>0</v>
      </c>
      <c r="AT52" s="43">
        <f t="shared" si="13"/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44">
        <f t="shared" si="14"/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48">
        <f t="shared" si="15"/>
        <v>0</v>
      </c>
      <c r="BQ52" s="46">
        <f t="shared" si="16"/>
        <v>0</v>
      </c>
      <c r="BR52" s="4">
        <f t="shared" si="76"/>
        <v>0</v>
      </c>
      <c r="BS52" s="4">
        <f t="shared" si="77"/>
        <v>0</v>
      </c>
      <c r="BT52" s="4">
        <f t="shared" si="78"/>
        <v>0</v>
      </c>
      <c r="BU52" s="4">
        <f t="shared" si="79"/>
        <v>0</v>
      </c>
      <c r="BV52" s="4">
        <f t="shared" si="80"/>
        <v>0</v>
      </c>
      <c r="BW52" s="4">
        <f t="shared" si="31"/>
        <v>0</v>
      </c>
      <c r="BX52" s="4">
        <f t="shared" si="32"/>
        <v>0</v>
      </c>
      <c r="BY52" s="4">
        <f t="shared" si="33"/>
        <v>0</v>
      </c>
      <c r="BZ52" s="4">
        <f t="shared" si="34"/>
        <v>0</v>
      </c>
      <c r="CA52" s="4">
        <f t="shared" si="35"/>
        <v>0</v>
      </c>
      <c r="CB52" s="45">
        <f t="shared" si="22"/>
        <v>0</v>
      </c>
      <c r="CC52" s="4">
        <f t="shared" si="81"/>
        <v>0</v>
      </c>
      <c r="CD52" s="4">
        <f t="shared" si="82"/>
        <v>0</v>
      </c>
      <c r="CE52" s="4">
        <f t="shared" si="83"/>
        <v>0</v>
      </c>
      <c r="CF52" s="4">
        <f t="shared" si="84"/>
        <v>0</v>
      </c>
      <c r="CG52" s="204">
        <f t="shared" si="85"/>
        <v>0</v>
      </c>
      <c r="CH52" s="4">
        <f t="shared" si="36"/>
        <v>0</v>
      </c>
      <c r="CI52" s="4">
        <f t="shared" si="37"/>
        <v>0</v>
      </c>
      <c r="CJ52" s="4">
        <f t="shared" si="38"/>
        <v>0</v>
      </c>
      <c r="CK52" s="4">
        <f t="shared" si="39"/>
        <v>0</v>
      </c>
      <c r="CL52" s="41">
        <f t="shared" si="40"/>
        <v>0</v>
      </c>
      <c r="CO52" s="354"/>
      <c r="CP52" s="50">
        <f t="shared" si="41"/>
        <v>0</v>
      </c>
      <c r="CQ52" s="27">
        <f t="shared" si="42"/>
        <v>0</v>
      </c>
      <c r="CR52" s="27">
        <f t="shared" si="43"/>
        <v>0</v>
      </c>
      <c r="CS52" s="27">
        <f t="shared" si="44"/>
        <v>0</v>
      </c>
      <c r="CT52" s="27">
        <f t="shared" si="45"/>
        <v>0</v>
      </c>
      <c r="CU52" s="27">
        <f t="shared" si="46"/>
        <v>0</v>
      </c>
      <c r="CV52" s="27">
        <f t="shared" si="47"/>
        <v>0</v>
      </c>
      <c r="CW52" s="27">
        <f t="shared" si="48"/>
        <v>0</v>
      </c>
      <c r="CX52" s="27">
        <f t="shared" si="49"/>
        <v>0</v>
      </c>
      <c r="CY52" s="27">
        <f t="shared" si="50"/>
        <v>0</v>
      </c>
      <c r="CZ52" s="27">
        <f t="shared" si="51"/>
        <v>0</v>
      </c>
      <c r="DA52" s="35">
        <f t="shared" si="52"/>
        <v>0</v>
      </c>
      <c r="DB52" s="206">
        <f t="shared" si="56"/>
        <v>0</v>
      </c>
      <c r="DC52" s="206">
        <f t="shared" si="58"/>
        <v>0</v>
      </c>
      <c r="DD52" s="206">
        <f t="shared" si="59"/>
        <v>0</v>
      </c>
      <c r="DE52" s="206">
        <f t="shared" si="60"/>
        <v>0</v>
      </c>
      <c r="DF52" s="206">
        <f t="shared" si="61"/>
        <v>0</v>
      </c>
      <c r="DG52" s="206">
        <f t="shared" si="62"/>
        <v>0</v>
      </c>
      <c r="DH52" s="206">
        <f t="shared" si="63"/>
        <v>0</v>
      </c>
      <c r="DI52" s="206">
        <f t="shared" si="64"/>
        <v>0</v>
      </c>
      <c r="DJ52" s="206">
        <f t="shared" si="65"/>
        <v>0</v>
      </c>
      <c r="DK52" s="206">
        <f t="shared" si="66"/>
        <v>0</v>
      </c>
      <c r="DL52" s="33">
        <f t="shared" si="54"/>
        <v>0</v>
      </c>
      <c r="DM52" s="207">
        <f t="shared" si="57"/>
        <v>0</v>
      </c>
      <c r="DN52" s="207">
        <f t="shared" si="67"/>
        <v>0</v>
      </c>
      <c r="DO52" s="207">
        <f t="shared" si="68"/>
        <v>0</v>
      </c>
      <c r="DP52" s="207">
        <f t="shared" si="69"/>
        <v>0</v>
      </c>
      <c r="DQ52" s="207">
        <f t="shared" si="70"/>
        <v>0</v>
      </c>
      <c r="DR52" s="207">
        <f t="shared" si="71"/>
        <v>0</v>
      </c>
      <c r="DS52" s="207">
        <f t="shared" si="72"/>
        <v>0</v>
      </c>
      <c r="DT52" s="207">
        <f t="shared" si="73"/>
        <v>0</v>
      </c>
      <c r="DU52" s="207">
        <f t="shared" si="74"/>
        <v>0</v>
      </c>
      <c r="DV52" s="209">
        <f t="shared" si="75"/>
        <v>0</v>
      </c>
    </row>
    <row r="53" spans="1:126" ht="15.75" customHeight="1" x14ac:dyDescent="0.15">
      <c r="A53" s="138">
        <v>90</v>
      </c>
      <c r="B53" s="140"/>
      <c r="C53" s="5"/>
      <c r="D53" s="5"/>
      <c r="E53" s="5"/>
      <c r="F53" s="5"/>
      <c r="G53" s="199"/>
      <c r="H53" s="199"/>
      <c r="I53" s="199"/>
      <c r="J53" s="199"/>
      <c r="K53" s="199"/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7">
        <f t="shared" si="9"/>
        <v>0</v>
      </c>
      <c r="W53" s="43">
        <f t="shared" si="10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44">
        <f t="shared" si="11"/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42">
        <v>0</v>
      </c>
      <c r="AS53" s="47">
        <f t="shared" si="12"/>
        <v>0</v>
      </c>
      <c r="AT53" s="43">
        <f t="shared" si="13"/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44">
        <f t="shared" si="14"/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48">
        <f t="shared" si="15"/>
        <v>0</v>
      </c>
      <c r="BQ53" s="46">
        <f t="shared" si="16"/>
        <v>0</v>
      </c>
      <c r="BR53" s="4">
        <f t="shared" si="76"/>
        <v>0</v>
      </c>
      <c r="BS53" s="4">
        <f t="shared" si="77"/>
        <v>0</v>
      </c>
      <c r="BT53" s="4">
        <f t="shared" si="78"/>
        <v>0</v>
      </c>
      <c r="BU53" s="4">
        <f t="shared" si="79"/>
        <v>0</v>
      </c>
      <c r="BV53" s="4">
        <f t="shared" si="80"/>
        <v>0</v>
      </c>
      <c r="BW53" s="4">
        <f t="shared" si="31"/>
        <v>0</v>
      </c>
      <c r="BX53" s="4">
        <f t="shared" si="32"/>
        <v>0</v>
      </c>
      <c r="BY53" s="4">
        <f t="shared" si="33"/>
        <v>0</v>
      </c>
      <c r="BZ53" s="4">
        <f t="shared" si="34"/>
        <v>0</v>
      </c>
      <c r="CA53" s="4">
        <f t="shared" si="35"/>
        <v>0</v>
      </c>
      <c r="CB53" s="45">
        <f t="shared" si="22"/>
        <v>0</v>
      </c>
      <c r="CC53" s="4">
        <f t="shared" si="81"/>
        <v>0</v>
      </c>
      <c r="CD53" s="4">
        <f t="shared" si="82"/>
        <v>0</v>
      </c>
      <c r="CE53" s="4">
        <f t="shared" si="83"/>
        <v>0</v>
      </c>
      <c r="CF53" s="4">
        <f t="shared" si="84"/>
        <v>0</v>
      </c>
      <c r="CG53" s="204">
        <f t="shared" si="85"/>
        <v>0</v>
      </c>
      <c r="CH53" s="4">
        <f t="shared" si="36"/>
        <v>0</v>
      </c>
      <c r="CI53" s="4">
        <f t="shared" si="37"/>
        <v>0</v>
      </c>
      <c r="CJ53" s="4">
        <f t="shared" si="38"/>
        <v>0</v>
      </c>
      <c r="CK53" s="4">
        <f t="shared" si="39"/>
        <v>0</v>
      </c>
      <c r="CL53" s="41">
        <f t="shared" si="40"/>
        <v>0</v>
      </c>
      <c r="CO53" s="354"/>
      <c r="CP53" s="50">
        <f t="shared" si="41"/>
        <v>0</v>
      </c>
      <c r="CQ53" s="27">
        <f t="shared" si="42"/>
        <v>0</v>
      </c>
      <c r="CR53" s="27">
        <f t="shared" si="43"/>
        <v>0</v>
      </c>
      <c r="CS53" s="27">
        <f t="shared" si="44"/>
        <v>0</v>
      </c>
      <c r="CT53" s="27">
        <f t="shared" si="45"/>
        <v>0</v>
      </c>
      <c r="CU53" s="27">
        <f t="shared" si="46"/>
        <v>0</v>
      </c>
      <c r="CV53" s="27">
        <f t="shared" si="47"/>
        <v>0</v>
      </c>
      <c r="CW53" s="27">
        <f t="shared" si="48"/>
        <v>0</v>
      </c>
      <c r="CX53" s="27">
        <f t="shared" si="49"/>
        <v>0</v>
      </c>
      <c r="CY53" s="27">
        <f t="shared" si="50"/>
        <v>0</v>
      </c>
      <c r="CZ53" s="27">
        <f t="shared" si="51"/>
        <v>0</v>
      </c>
      <c r="DA53" s="35">
        <f t="shared" si="52"/>
        <v>0</v>
      </c>
      <c r="DB53" s="206">
        <f t="shared" si="56"/>
        <v>0</v>
      </c>
      <c r="DC53" s="206">
        <f t="shared" si="58"/>
        <v>0</v>
      </c>
      <c r="DD53" s="206">
        <f t="shared" si="59"/>
        <v>0</v>
      </c>
      <c r="DE53" s="206">
        <f t="shared" si="60"/>
        <v>0</v>
      </c>
      <c r="DF53" s="206">
        <f t="shared" si="61"/>
        <v>0</v>
      </c>
      <c r="DG53" s="206">
        <f t="shared" si="62"/>
        <v>0</v>
      </c>
      <c r="DH53" s="206">
        <f t="shared" si="63"/>
        <v>0</v>
      </c>
      <c r="DI53" s="206">
        <f t="shared" si="64"/>
        <v>0</v>
      </c>
      <c r="DJ53" s="206">
        <f t="shared" si="65"/>
        <v>0</v>
      </c>
      <c r="DK53" s="206">
        <f t="shared" si="66"/>
        <v>0</v>
      </c>
      <c r="DL53" s="33">
        <f t="shared" si="54"/>
        <v>0</v>
      </c>
      <c r="DM53" s="207">
        <f t="shared" si="57"/>
        <v>0</v>
      </c>
      <c r="DN53" s="207">
        <f t="shared" si="67"/>
        <v>0</v>
      </c>
      <c r="DO53" s="207">
        <f t="shared" si="68"/>
        <v>0</v>
      </c>
      <c r="DP53" s="207">
        <f t="shared" si="69"/>
        <v>0</v>
      </c>
      <c r="DQ53" s="207">
        <f t="shared" si="70"/>
        <v>0</v>
      </c>
      <c r="DR53" s="207">
        <f t="shared" si="71"/>
        <v>0</v>
      </c>
      <c r="DS53" s="207">
        <f t="shared" si="72"/>
        <v>0</v>
      </c>
      <c r="DT53" s="207">
        <f t="shared" si="73"/>
        <v>0</v>
      </c>
      <c r="DU53" s="207">
        <f t="shared" si="74"/>
        <v>0</v>
      </c>
      <c r="DV53" s="209">
        <f t="shared" si="75"/>
        <v>0</v>
      </c>
    </row>
    <row r="54" spans="1:126" ht="15.75" customHeight="1" x14ac:dyDescent="0.15">
      <c r="A54" s="138">
        <v>92</v>
      </c>
      <c r="B54" s="140"/>
      <c r="C54" s="5"/>
      <c r="D54" s="5"/>
      <c r="E54" s="5"/>
      <c r="F54" s="5"/>
      <c r="G54" s="199"/>
      <c r="H54" s="199"/>
      <c r="I54" s="199"/>
      <c r="J54" s="199"/>
      <c r="K54" s="199"/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7">
        <f t="shared" si="9"/>
        <v>0</v>
      </c>
      <c r="W54" s="43">
        <f t="shared" si="10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44">
        <f t="shared" si="11"/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42">
        <v>0</v>
      </c>
      <c r="AS54" s="47">
        <f t="shared" si="12"/>
        <v>0</v>
      </c>
      <c r="AT54" s="43">
        <f t="shared" si="13"/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44">
        <f t="shared" si="14"/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48">
        <f t="shared" si="15"/>
        <v>0</v>
      </c>
      <c r="BQ54" s="46">
        <f t="shared" si="16"/>
        <v>0</v>
      </c>
      <c r="BR54" s="4">
        <f t="shared" si="76"/>
        <v>0</v>
      </c>
      <c r="BS54" s="4">
        <f t="shared" si="77"/>
        <v>0</v>
      </c>
      <c r="BT54" s="4">
        <f t="shared" si="78"/>
        <v>0</v>
      </c>
      <c r="BU54" s="4">
        <f t="shared" si="79"/>
        <v>0</v>
      </c>
      <c r="BV54" s="4">
        <f t="shared" si="80"/>
        <v>0</v>
      </c>
      <c r="BW54" s="4">
        <f t="shared" si="31"/>
        <v>0</v>
      </c>
      <c r="BX54" s="4">
        <f t="shared" si="32"/>
        <v>0</v>
      </c>
      <c r="BY54" s="4">
        <f t="shared" si="33"/>
        <v>0</v>
      </c>
      <c r="BZ54" s="4">
        <f t="shared" si="34"/>
        <v>0</v>
      </c>
      <c r="CA54" s="4">
        <f t="shared" si="35"/>
        <v>0</v>
      </c>
      <c r="CB54" s="45">
        <f t="shared" si="22"/>
        <v>0</v>
      </c>
      <c r="CC54" s="4">
        <f t="shared" si="81"/>
        <v>0</v>
      </c>
      <c r="CD54" s="4">
        <f t="shared" si="82"/>
        <v>0</v>
      </c>
      <c r="CE54" s="4">
        <f t="shared" si="83"/>
        <v>0</v>
      </c>
      <c r="CF54" s="4">
        <f t="shared" si="84"/>
        <v>0</v>
      </c>
      <c r="CG54" s="204">
        <f t="shared" si="85"/>
        <v>0</v>
      </c>
      <c r="CH54" s="4">
        <f t="shared" si="36"/>
        <v>0</v>
      </c>
      <c r="CI54" s="4">
        <f t="shared" si="37"/>
        <v>0</v>
      </c>
      <c r="CJ54" s="4">
        <f t="shared" si="38"/>
        <v>0</v>
      </c>
      <c r="CK54" s="4">
        <f t="shared" si="39"/>
        <v>0</v>
      </c>
      <c r="CL54" s="41">
        <f t="shared" si="40"/>
        <v>0</v>
      </c>
      <c r="CO54" s="354"/>
      <c r="CP54" s="50">
        <f t="shared" si="41"/>
        <v>0</v>
      </c>
      <c r="CQ54" s="27">
        <f t="shared" si="42"/>
        <v>0</v>
      </c>
      <c r="CR54" s="27">
        <f t="shared" si="43"/>
        <v>0</v>
      </c>
      <c r="CS54" s="27">
        <f t="shared" si="44"/>
        <v>0</v>
      </c>
      <c r="CT54" s="27">
        <f t="shared" si="45"/>
        <v>0</v>
      </c>
      <c r="CU54" s="27">
        <f t="shared" si="46"/>
        <v>0</v>
      </c>
      <c r="CV54" s="27">
        <f t="shared" si="47"/>
        <v>0</v>
      </c>
      <c r="CW54" s="27">
        <f t="shared" si="48"/>
        <v>0</v>
      </c>
      <c r="CX54" s="27">
        <f t="shared" si="49"/>
        <v>0</v>
      </c>
      <c r="CY54" s="27">
        <f t="shared" si="50"/>
        <v>0</v>
      </c>
      <c r="CZ54" s="27">
        <f t="shared" si="51"/>
        <v>0</v>
      </c>
      <c r="DA54" s="35">
        <f t="shared" si="52"/>
        <v>0</v>
      </c>
      <c r="DB54" s="206">
        <f t="shared" si="56"/>
        <v>0</v>
      </c>
      <c r="DC54" s="206">
        <f t="shared" si="58"/>
        <v>0</v>
      </c>
      <c r="DD54" s="206">
        <f t="shared" si="59"/>
        <v>0</v>
      </c>
      <c r="DE54" s="206">
        <f t="shared" si="60"/>
        <v>0</v>
      </c>
      <c r="DF54" s="206">
        <f t="shared" si="61"/>
        <v>0</v>
      </c>
      <c r="DG54" s="206">
        <f t="shared" si="62"/>
        <v>0</v>
      </c>
      <c r="DH54" s="206">
        <f t="shared" si="63"/>
        <v>0</v>
      </c>
      <c r="DI54" s="206">
        <f t="shared" si="64"/>
        <v>0</v>
      </c>
      <c r="DJ54" s="206">
        <f t="shared" si="65"/>
        <v>0</v>
      </c>
      <c r="DK54" s="206">
        <f t="shared" si="66"/>
        <v>0</v>
      </c>
      <c r="DL54" s="33">
        <f t="shared" si="54"/>
        <v>0</v>
      </c>
      <c r="DM54" s="207">
        <f t="shared" si="57"/>
        <v>0</v>
      </c>
      <c r="DN54" s="207">
        <f t="shared" si="67"/>
        <v>0</v>
      </c>
      <c r="DO54" s="207">
        <f t="shared" si="68"/>
        <v>0</v>
      </c>
      <c r="DP54" s="207">
        <f t="shared" si="69"/>
        <v>0</v>
      </c>
      <c r="DQ54" s="207">
        <f t="shared" si="70"/>
        <v>0</v>
      </c>
      <c r="DR54" s="207">
        <f t="shared" si="71"/>
        <v>0</v>
      </c>
      <c r="DS54" s="207">
        <f t="shared" si="72"/>
        <v>0</v>
      </c>
      <c r="DT54" s="207">
        <f t="shared" si="73"/>
        <v>0</v>
      </c>
      <c r="DU54" s="207">
        <f t="shared" si="74"/>
        <v>0</v>
      </c>
      <c r="DV54" s="209">
        <f t="shared" si="75"/>
        <v>0</v>
      </c>
    </row>
    <row r="55" spans="1:126" ht="15.75" customHeight="1" x14ac:dyDescent="0.15">
      <c r="A55" s="138">
        <v>94</v>
      </c>
      <c r="B55" s="140"/>
      <c r="C55" s="5"/>
      <c r="D55" s="5"/>
      <c r="E55" s="5"/>
      <c r="F55" s="5"/>
      <c r="G55" s="199"/>
      <c r="H55" s="199"/>
      <c r="I55" s="199"/>
      <c r="J55" s="199"/>
      <c r="K55" s="199"/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7">
        <f t="shared" si="9"/>
        <v>0</v>
      </c>
      <c r="W55" s="43">
        <f t="shared" si="10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44">
        <f t="shared" si="11"/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42">
        <v>0</v>
      </c>
      <c r="AS55" s="47">
        <f t="shared" si="12"/>
        <v>0</v>
      </c>
      <c r="AT55" s="43">
        <f t="shared" si="13"/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44">
        <f t="shared" si="14"/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48">
        <f t="shared" si="15"/>
        <v>0</v>
      </c>
      <c r="BQ55" s="46">
        <f t="shared" si="16"/>
        <v>0</v>
      </c>
      <c r="BR55" s="4">
        <f t="shared" si="76"/>
        <v>0</v>
      </c>
      <c r="BS55" s="4">
        <f t="shared" si="77"/>
        <v>0</v>
      </c>
      <c r="BT55" s="4">
        <f t="shared" si="78"/>
        <v>0</v>
      </c>
      <c r="BU55" s="4">
        <f t="shared" si="79"/>
        <v>0</v>
      </c>
      <c r="BV55" s="4">
        <f t="shared" si="80"/>
        <v>0</v>
      </c>
      <c r="BW55" s="4">
        <f t="shared" si="31"/>
        <v>0</v>
      </c>
      <c r="BX55" s="4">
        <f t="shared" si="32"/>
        <v>0</v>
      </c>
      <c r="BY55" s="4">
        <f t="shared" si="33"/>
        <v>0</v>
      </c>
      <c r="BZ55" s="4">
        <f t="shared" si="34"/>
        <v>0</v>
      </c>
      <c r="CA55" s="4">
        <f t="shared" si="35"/>
        <v>0</v>
      </c>
      <c r="CB55" s="45">
        <f t="shared" si="22"/>
        <v>0</v>
      </c>
      <c r="CC55" s="4">
        <f t="shared" si="81"/>
        <v>0</v>
      </c>
      <c r="CD55" s="4">
        <f t="shared" si="82"/>
        <v>0</v>
      </c>
      <c r="CE55" s="4">
        <f t="shared" si="83"/>
        <v>0</v>
      </c>
      <c r="CF55" s="4">
        <f t="shared" si="84"/>
        <v>0</v>
      </c>
      <c r="CG55" s="204">
        <f t="shared" si="85"/>
        <v>0</v>
      </c>
      <c r="CH55" s="4">
        <f t="shared" si="36"/>
        <v>0</v>
      </c>
      <c r="CI55" s="4">
        <f t="shared" si="37"/>
        <v>0</v>
      </c>
      <c r="CJ55" s="4">
        <f t="shared" si="38"/>
        <v>0</v>
      </c>
      <c r="CK55" s="4">
        <f t="shared" si="39"/>
        <v>0</v>
      </c>
      <c r="CL55" s="41">
        <f t="shared" si="40"/>
        <v>0</v>
      </c>
      <c r="CO55" s="354"/>
      <c r="CP55" s="50">
        <f t="shared" si="41"/>
        <v>0</v>
      </c>
      <c r="CQ55" s="27">
        <f t="shared" si="42"/>
        <v>0</v>
      </c>
      <c r="CR55" s="27">
        <f t="shared" si="43"/>
        <v>0</v>
      </c>
      <c r="CS55" s="27">
        <f t="shared" si="44"/>
        <v>0</v>
      </c>
      <c r="CT55" s="27">
        <f t="shared" si="45"/>
        <v>0</v>
      </c>
      <c r="CU55" s="27">
        <f t="shared" si="46"/>
        <v>0</v>
      </c>
      <c r="CV55" s="27">
        <f t="shared" si="47"/>
        <v>0</v>
      </c>
      <c r="CW55" s="27">
        <f t="shared" si="48"/>
        <v>0</v>
      </c>
      <c r="CX55" s="27">
        <f t="shared" si="49"/>
        <v>0</v>
      </c>
      <c r="CY55" s="27">
        <f t="shared" si="50"/>
        <v>0</v>
      </c>
      <c r="CZ55" s="27">
        <f t="shared" si="51"/>
        <v>0</v>
      </c>
      <c r="DA55" s="35">
        <f t="shared" si="52"/>
        <v>0</v>
      </c>
      <c r="DB55" s="206">
        <f t="shared" si="56"/>
        <v>0</v>
      </c>
      <c r="DC55" s="206">
        <f t="shared" si="58"/>
        <v>0</v>
      </c>
      <c r="DD55" s="206">
        <f t="shared" si="59"/>
        <v>0</v>
      </c>
      <c r="DE55" s="206">
        <f t="shared" si="60"/>
        <v>0</v>
      </c>
      <c r="DF55" s="206">
        <f t="shared" si="61"/>
        <v>0</v>
      </c>
      <c r="DG55" s="206">
        <f t="shared" si="62"/>
        <v>0</v>
      </c>
      <c r="DH55" s="206">
        <f t="shared" si="63"/>
        <v>0</v>
      </c>
      <c r="DI55" s="206">
        <f t="shared" si="64"/>
        <v>0</v>
      </c>
      <c r="DJ55" s="206">
        <f t="shared" si="65"/>
        <v>0</v>
      </c>
      <c r="DK55" s="206">
        <f t="shared" si="66"/>
        <v>0</v>
      </c>
      <c r="DL55" s="33">
        <f t="shared" si="54"/>
        <v>0</v>
      </c>
      <c r="DM55" s="207">
        <f t="shared" si="57"/>
        <v>0</v>
      </c>
      <c r="DN55" s="207">
        <f t="shared" si="67"/>
        <v>0</v>
      </c>
      <c r="DO55" s="207">
        <f t="shared" si="68"/>
        <v>0</v>
      </c>
      <c r="DP55" s="207">
        <f t="shared" si="69"/>
        <v>0</v>
      </c>
      <c r="DQ55" s="207">
        <f t="shared" si="70"/>
        <v>0</v>
      </c>
      <c r="DR55" s="207">
        <f t="shared" si="71"/>
        <v>0</v>
      </c>
      <c r="DS55" s="207">
        <f t="shared" si="72"/>
        <v>0</v>
      </c>
      <c r="DT55" s="207">
        <f t="shared" si="73"/>
        <v>0</v>
      </c>
      <c r="DU55" s="207">
        <f t="shared" si="74"/>
        <v>0</v>
      </c>
      <c r="DV55" s="209">
        <f t="shared" si="75"/>
        <v>0</v>
      </c>
    </row>
    <row r="56" spans="1:126" ht="15.75" customHeight="1" x14ac:dyDescent="0.15">
      <c r="A56" s="138">
        <v>96</v>
      </c>
      <c r="B56" s="140"/>
      <c r="C56" s="5"/>
      <c r="D56" s="5"/>
      <c r="E56" s="5"/>
      <c r="F56" s="5"/>
      <c r="G56" s="199"/>
      <c r="H56" s="199"/>
      <c r="I56" s="199"/>
      <c r="J56" s="199"/>
      <c r="K56" s="199"/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7">
        <f t="shared" si="9"/>
        <v>0</v>
      </c>
      <c r="W56" s="43">
        <f t="shared" si="10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44">
        <f t="shared" si="11"/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42">
        <v>0</v>
      </c>
      <c r="AS56" s="47">
        <f t="shared" si="12"/>
        <v>0</v>
      </c>
      <c r="AT56" s="43">
        <f t="shared" si="13"/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44">
        <f t="shared" si="14"/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48">
        <f t="shared" si="15"/>
        <v>0</v>
      </c>
      <c r="BQ56" s="46">
        <f t="shared" si="16"/>
        <v>0</v>
      </c>
      <c r="BR56" s="4">
        <f t="shared" si="76"/>
        <v>0</v>
      </c>
      <c r="BS56" s="4">
        <f t="shared" si="77"/>
        <v>0</v>
      </c>
      <c r="BT56" s="4">
        <f t="shared" si="78"/>
        <v>0</v>
      </c>
      <c r="BU56" s="4">
        <f t="shared" si="79"/>
        <v>0</v>
      </c>
      <c r="BV56" s="4">
        <f t="shared" si="80"/>
        <v>0</v>
      </c>
      <c r="BW56" s="4">
        <f t="shared" si="31"/>
        <v>0</v>
      </c>
      <c r="BX56" s="4">
        <f t="shared" si="32"/>
        <v>0</v>
      </c>
      <c r="BY56" s="4">
        <f t="shared" si="33"/>
        <v>0</v>
      </c>
      <c r="BZ56" s="4">
        <f t="shared" si="34"/>
        <v>0</v>
      </c>
      <c r="CA56" s="4">
        <f t="shared" si="35"/>
        <v>0</v>
      </c>
      <c r="CB56" s="45">
        <f t="shared" si="22"/>
        <v>0</v>
      </c>
      <c r="CC56" s="4">
        <f t="shared" si="81"/>
        <v>0</v>
      </c>
      <c r="CD56" s="4">
        <f t="shared" si="82"/>
        <v>0</v>
      </c>
      <c r="CE56" s="4">
        <f t="shared" si="83"/>
        <v>0</v>
      </c>
      <c r="CF56" s="4">
        <f t="shared" si="84"/>
        <v>0</v>
      </c>
      <c r="CG56" s="204">
        <f t="shared" si="85"/>
        <v>0</v>
      </c>
      <c r="CH56" s="4">
        <f t="shared" si="36"/>
        <v>0</v>
      </c>
      <c r="CI56" s="4">
        <f t="shared" si="37"/>
        <v>0</v>
      </c>
      <c r="CJ56" s="4">
        <f t="shared" si="38"/>
        <v>0</v>
      </c>
      <c r="CK56" s="4">
        <f t="shared" si="39"/>
        <v>0</v>
      </c>
      <c r="CL56" s="41">
        <f t="shared" si="40"/>
        <v>0</v>
      </c>
      <c r="CO56" s="354"/>
      <c r="CP56" s="50">
        <f t="shared" si="41"/>
        <v>0</v>
      </c>
      <c r="CQ56" s="27">
        <f t="shared" si="42"/>
        <v>0</v>
      </c>
      <c r="CR56" s="27">
        <f t="shared" si="43"/>
        <v>0</v>
      </c>
      <c r="CS56" s="27">
        <f t="shared" si="44"/>
        <v>0</v>
      </c>
      <c r="CT56" s="27">
        <f t="shared" si="45"/>
        <v>0</v>
      </c>
      <c r="CU56" s="27">
        <f t="shared" si="46"/>
        <v>0</v>
      </c>
      <c r="CV56" s="27">
        <f t="shared" si="47"/>
        <v>0</v>
      </c>
      <c r="CW56" s="27">
        <f t="shared" si="48"/>
        <v>0</v>
      </c>
      <c r="CX56" s="27">
        <f t="shared" si="49"/>
        <v>0</v>
      </c>
      <c r="CY56" s="27">
        <f t="shared" si="50"/>
        <v>0</v>
      </c>
      <c r="CZ56" s="27">
        <f t="shared" si="51"/>
        <v>0</v>
      </c>
      <c r="DA56" s="35">
        <f t="shared" si="52"/>
        <v>0</v>
      </c>
      <c r="DB56" s="206">
        <f t="shared" si="56"/>
        <v>0</v>
      </c>
      <c r="DC56" s="206">
        <f t="shared" si="58"/>
        <v>0</v>
      </c>
      <c r="DD56" s="206">
        <f t="shared" si="59"/>
        <v>0</v>
      </c>
      <c r="DE56" s="206">
        <f t="shared" si="60"/>
        <v>0</v>
      </c>
      <c r="DF56" s="206">
        <f t="shared" si="61"/>
        <v>0</v>
      </c>
      <c r="DG56" s="206">
        <f t="shared" si="62"/>
        <v>0</v>
      </c>
      <c r="DH56" s="206">
        <f t="shared" si="63"/>
        <v>0</v>
      </c>
      <c r="DI56" s="206">
        <f t="shared" si="64"/>
        <v>0</v>
      </c>
      <c r="DJ56" s="206">
        <f t="shared" si="65"/>
        <v>0</v>
      </c>
      <c r="DK56" s="206">
        <f t="shared" si="66"/>
        <v>0</v>
      </c>
      <c r="DL56" s="33">
        <f t="shared" si="54"/>
        <v>0</v>
      </c>
      <c r="DM56" s="207">
        <f t="shared" si="57"/>
        <v>0</v>
      </c>
      <c r="DN56" s="207">
        <f t="shared" si="67"/>
        <v>0</v>
      </c>
      <c r="DO56" s="207">
        <f t="shared" si="68"/>
        <v>0</v>
      </c>
      <c r="DP56" s="207">
        <f t="shared" si="69"/>
        <v>0</v>
      </c>
      <c r="DQ56" s="207">
        <f t="shared" si="70"/>
        <v>0</v>
      </c>
      <c r="DR56" s="207">
        <f t="shared" si="71"/>
        <v>0</v>
      </c>
      <c r="DS56" s="207">
        <f t="shared" si="72"/>
        <v>0</v>
      </c>
      <c r="DT56" s="207">
        <f t="shared" si="73"/>
        <v>0</v>
      </c>
      <c r="DU56" s="207">
        <f t="shared" si="74"/>
        <v>0</v>
      </c>
      <c r="DV56" s="209">
        <f t="shared" si="75"/>
        <v>0</v>
      </c>
    </row>
    <row r="57" spans="1:126" ht="15.75" customHeight="1" x14ac:dyDescent="0.15">
      <c r="A57" s="138">
        <v>98</v>
      </c>
      <c r="B57" s="140"/>
      <c r="C57" s="5"/>
      <c r="D57" s="5"/>
      <c r="E57" s="5"/>
      <c r="F57" s="5"/>
      <c r="G57" s="199"/>
      <c r="H57" s="199"/>
      <c r="I57" s="199"/>
      <c r="J57" s="199"/>
      <c r="K57" s="199"/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7">
        <f t="shared" si="9"/>
        <v>0</v>
      </c>
      <c r="W57" s="43">
        <f t="shared" si="10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44">
        <f t="shared" si="11"/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42">
        <v>0</v>
      </c>
      <c r="AS57" s="47">
        <f t="shared" si="12"/>
        <v>0</v>
      </c>
      <c r="AT57" s="43">
        <f t="shared" si="13"/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44">
        <f t="shared" si="14"/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48">
        <f t="shared" si="15"/>
        <v>0</v>
      </c>
      <c r="BQ57" s="46">
        <f t="shared" si="16"/>
        <v>0</v>
      </c>
      <c r="BR57" s="4">
        <f t="shared" si="76"/>
        <v>0</v>
      </c>
      <c r="BS57" s="4">
        <f t="shared" si="77"/>
        <v>0</v>
      </c>
      <c r="BT57" s="4">
        <f t="shared" si="78"/>
        <v>0</v>
      </c>
      <c r="BU57" s="4">
        <f t="shared" si="79"/>
        <v>0</v>
      </c>
      <c r="BV57" s="4">
        <f t="shared" si="80"/>
        <v>0</v>
      </c>
      <c r="BW57" s="4">
        <f t="shared" si="31"/>
        <v>0</v>
      </c>
      <c r="BX57" s="4">
        <f t="shared" si="32"/>
        <v>0</v>
      </c>
      <c r="BY57" s="4">
        <f t="shared" si="33"/>
        <v>0</v>
      </c>
      <c r="BZ57" s="4">
        <f t="shared" si="34"/>
        <v>0</v>
      </c>
      <c r="CA57" s="4">
        <f t="shared" si="35"/>
        <v>0</v>
      </c>
      <c r="CB57" s="45">
        <f t="shared" si="22"/>
        <v>0</v>
      </c>
      <c r="CC57" s="4">
        <f t="shared" si="81"/>
        <v>0</v>
      </c>
      <c r="CD57" s="4">
        <f t="shared" si="82"/>
        <v>0</v>
      </c>
      <c r="CE57" s="4">
        <f t="shared" si="83"/>
        <v>0</v>
      </c>
      <c r="CF57" s="4">
        <f t="shared" si="84"/>
        <v>0</v>
      </c>
      <c r="CG57" s="204">
        <f t="shared" si="85"/>
        <v>0</v>
      </c>
      <c r="CH57" s="4">
        <f t="shared" si="36"/>
        <v>0</v>
      </c>
      <c r="CI57" s="4">
        <f t="shared" si="37"/>
        <v>0</v>
      </c>
      <c r="CJ57" s="4">
        <f t="shared" si="38"/>
        <v>0</v>
      </c>
      <c r="CK57" s="4">
        <f t="shared" si="39"/>
        <v>0</v>
      </c>
      <c r="CL57" s="41">
        <f t="shared" si="40"/>
        <v>0</v>
      </c>
      <c r="CO57" s="354"/>
      <c r="CP57" s="50">
        <f t="shared" si="41"/>
        <v>0</v>
      </c>
      <c r="CQ57" s="27">
        <f t="shared" si="42"/>
        <v>0</v>
      </c>
      <c r="CR57" s="27">
        <f t="shared" si="43"/>
        <v>0</v>
      </c>
      <c r="CS57" s="27">
        <f t="shared" si="44"/>
        <v>0</v>
      </c>
      <c r="CT57" s="27">
        <f t="shared" si="45"/>
        <v>0</v>
      </c>
      <c r="CU57" s="27">
        <f t="shared" si="46"/>
        <v>0</v>
      </c>
      <c r="CV57" s="27">
        <f t="shared" si="47"/>
        <v>0</v>
      </c>
      <c r="CW57" s="27">
        <f t="shared" si="48"/>
        <v>0</v>
      </c>
      <c r="CX57" s="27">
        <f t="shared" si="49"/>
        <v>0</v>
      </c>
      <c r="CY57" s="27">
        <f t="shared" si="50"/>
        <v>0</v>
      </c>
      <c r="CZ57" s="27">
        <f t="shared" si="51"/>
        <v>0</v>
      </c>
      <c r="DA57" s="35">
        <f t="shared" si="52"/>
        <v>0</v>
      </c>
      <c r="DB57" s="206">
        <f t="shared" si="56"/>
        <v>0</v>
      </c>
      <c r="DC57" s="206">
        <f t="shared" si="58"/>
        <v>0</v>
      </c>
      <c r="DD57" s="206">
        <f t="shared" si="59"/>
        <v>0</v>
      </c>
      <c r="DE57" s="206">
        <f t="shared" si="60"/>
        <v>0</v>
      </c>
      <c r="DF57" s="206">
        <f t="shared" si="61"/>
        <v>0</v>
      </c>
      <c r="DG57" s="206">
        <f t="shared" si="62"/>
        <v>0</v>
      </c>
      <c r="DH57" s="206">
        <f t="shared" si="63"/>
        <v>0</v>
      </c>
      <c r="DI57" s="206">
        <f t="shared" si="64"/>
        <v>0</v>
      </c>
      <c r="DJ57" s="206">
        <f t="shared" si="65"/>
        <v>0</v>
      </c>
      <c r="DK57" s="206">
        <f t="shared" si="66"/>
        <v>0</v>
      </c>
      <c r="DL57" s="33">
        <f t="shared" si="54"/>
        <v>0</v>
      </c>
      <c r="DM57" s="207">
        <f t="shared" si="57"/>
        <v>0</v>
      </c>
      <c r="DN57" s="207">
        <f t="shared" si="67"/>
        <v>0</v>
      </c>
      <c r="DO57" s="207">
        <f t="shared" si="68"/>
        <v>0</v>
      </c>
      <c r="DP57" s="207">
        <f t="shared" si="69"/>
        <v>0</v>
      </c>
      <c r="DQ57" s="207">
        <f t="shared" si="70"/>
        <v>0</v>
      </c>
      <c r="DR57" s="207">
        <f t="shared" si="71"/>
        <v>0</v>
      </c>
      <c r="DS57" s="207">
        <f t="shared" si="72"/>
        <v>0</v>
      </c>
      <c r="DT57" s="207">
        <f t="shared" si="73"/>
        <v>0</v>
      </c>
      <c r="DU57" s="207">
        <f t="shared" si="74"/>
        <v>0</v>
      </c>
      <c r="DV57" s="209">
        <f t="shared" si="75"/>
        <v>0</v>
      </c>
    </row>
    <row r="58" spans="1:126" ht="15.75" customHeight="1" thickBot="1" x14ac:dyDescent="0.2">
      <c r="A58" s="182">
        <v>100</v>
      </c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4">
        <f t="shared" si="9"/>
        <v>0</v>
      </c>
      <c r="W58" s="185">
        <f t="shared" si="10"/>
        <v>0</v>
      </c>
      <c r="X58" s="186">
        <v>0</v>
      </c>
      <c r="Y58" s="186">
        <v>0</v>
      </c>
      <c r="Z58" s="186">
        <v>0</v>
      </c>
      <c r="AA58" s="186">
        <v>0</v>
      </c>
      <c r="AB58" s="186">
        <v>0</v>
      </c>
      <c r="AC58" s="186">
        <v>0</v>
      </c>
      <c r="AD58" s="186">
        <v>0</v>
      </c>
      <c r="AE58" s="186">
        <v>0</v>
      </c>
      <c r="AF58" s="186">
        <v>0</v>
      </c>
      <c r="AG58" s="186">
        <v>0</v>
      </c>
      <c r="AH58" s="187">
        <f t="shared" si="11"/>
        <v>0</v>
      </c>
      <c r="AI58" s="186">
        <v>0</v>
      </c>
      <c r="AJ58" s="186">
        <v>0</v>
      </c>
      <c r="AK58" s="186">
        <v>0</v>
      </c>
      <c r="AL58" s="186">
        <v>0</v>
      </c>
      <c r="AM58" s="186">
        <v>0</v>
      </c>
      <c r="AN58" s="186">
        <v>0</v>
      </c>
      <c r="AO58" s="186">
        <v>0</v>
      </c>
      <c r="AP58" s="186">
        <v>0</v>
      </c>
      <c r="AQ58" s="186">
        <v>0</v>
      </c>
      <c r="AR58" s="188">
        <v>0</v>
      </c>
      <c r="AS58" s="184">
        <f t="shared" si="12"/>
        <v>0</v>
      </c>
      <c r="AT58" s="185">
        <f t="shared" si="13"/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187">
        <f t="shared" si="14"/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189">
        <f t="shared" si="15"/>
        <v>0</v>
      </c>
      <c r="BQ58" s="190">
        <f t="shared" si="16"/>
        <v>0</v>
      </c>
      <c r="BR58" s="183">
        <f t="shared" si="76"/>
        <v>0</v>
      </c>
      <c r="BS58" s="183">
        <f t="shared" si="77"/>
        <v>0</v>
      </c>
      <c r="BT58" s="183">
        <f t="shared" si="78"/>
        <v>0</v>
      </c>
      <c r="BU58" s="183">
        <f t="shared" si="79"/>
        <v>0</v>
      </c>
      <c r="BV58" s="183">
        <f t="shared" si="80"/>
        <v>0</v>
      </c>
      <c r="BW58" s="183">
        <f t="shared" si="31"/>
        <v>0</v>
      </c>
      <c r="BX58" s="183">
        <f t="shared" si="32"/>
        <v>0</v>
      </c>
      <c r="BY58" s="183">
        <f t="shared" si="33"/>
        <v>0</v>
      </c>
      <c r="BZ58" s="183">
        <f t="shared" si="34"/>
        <v>0</v>
      </c>
      <c r="CA58" s="183">
        <f t="shared" si="35"/>
        <v>0</v>
      </c>
      <c r="CB58" s="45">
        <f t="shared" si="22"/>
        <v>0</v>
      </c>
      <c r="CC58" s="183">
        <f t="shared" si="81"/>
        <v>0</v>
      </c>
      <c r="CD58" s="183">
        <f t="shared" si="82"/>
        <v>0</v>
      </c>
      <c r="CE58" s="183">
        <f t="shared" si="83"/>
        <v>0</v>
      </c>
      <c r="CF58" s="183">
        <f t="shared" si="84"/>
        <v>0</v>
      </c>
      <c r="CG58" s="205">
        <f t="shared" si="85"/>
        <v>0</v>
      </c>
      <c r="CH58" s="183">
        <f t="shared" si="36"/>
        <v>0</v>
      </c>
      <c r="CI58" s="183">
        <f t="shared" si="37"/>
        <v>0</v>
      </c>
      <c r="CJ58" s="183">
        <f t="shared" si="38"/>
        <v>0</v>
      </c>
      <c r="CK58" s="183">
        <f t="shared" si="39"/>
        <v>0</v>
      </c>
      <c r="CL58" s="191">
        <f t="shared" si="40"/>
        <v>0</v>
      </c>
      <c r="CM58" s="31"/>
      <c r="CN58" s="31"/>
      <c r="CO58" s="354"/>
      <c r="CP58" s="50">
        <f t="shared" si="41"/>
        <v>0</v>
      </c>
      <c r="CQ58" s="27">
        <f t="shared" si="42"/>
        <v>0</v>
      </c>
      <c r="CR58" s="27">
        <f t="shared" si="43"/>
        <v>0</v>
      </c>
      <c r="CS58" s="27">
        <f t="shared" si="44"/>
        <v>0</v>
      </c>
      <c r="CT58" s="27">
        <f t="shared" si="45"/>
        <v>0</v>
      </c>
      <c r="CU58" s="27">
        <f t="shared" si="46"/>
        <v>0</v>
      </c>
      <c r="CV58" s="27">
        <f t="shared" si="47"/>
        <v>0</v>
      </c>
      <c r="CW58" s="27">
        <f t="shared" si="48"/>
        <v>0</v>
      </c>
      <c r="CX58" s="27">
        <f t="shared" si="49"/>
        <v>0</v>
      </c>
      <c r="CY58" s="27">
        <f t="shared" si="50"/>
        <v>0</v>
      </c>
      <c r="CZ58" s="27">
        <f t="shared" si="51"/>
        <v>0</v>
      </c>
      <c r="DA58" s="35">
        <f t="shared" si="52"/>
        <v>0</v>
      </c>
      <c r="DB58" s="206">
        <f t="shared" si="56"/>
        <v>0</v>
      </c>
      <c r="DC58" s="206">
        <f t="shared" si="58"/>
        <v>0</v>
      </c>
      <c r="DD58" s="206">
        <f t="shared" si="59"/>
        <v>0</v>
      </c>
      <c r="DE58" s="206">
        <f t="shared" si="60"/>
        <v>0</v>
      </c>
      <c r="DF58" s="206">
        <f t="shared" si="61"/>
        <v>0</v>
      </c>
      <c r="DG58" s="206">
        <f t="shared" si="62"/>
        <v>0</v>
      </c>
      <c r="DH58" s="206">
        <f t="shared" si="63"/>
        <v>0</v>
      </c>
      <c r="DI58" s="206">
        <f t="shared" si="64"/>
        <v>0</v>
      </c>
      <c r="DJ58" s="206">
        <f t="shared" si="65"/>
        <v>0</v>
      </c>
      <c r="DK58" s="206">
        <f t="shared" si="66"/>
        <v>0</v>
      </c>
      <c r="DL58" s="33">
        <f t="shared" si="54"/>
        <v>0</v>
      </c>
      <c r="DM58" s="207">
        <f t="shared" si="57"/>
        <v>0</v>
      </c>
      <c r="DN58" s="207">
        <f t="shared" si="67"/>
        <v>0</v>
      </c>
      <c r="DO58" s="207">
        <f t="shared" si="68"/>
        <v>0</v>
      </c>
      <c r="DP58" s="207">
        <f t="shared" si="69"/>
        <v>0</v>
      </c>
      <c r="DQ58" s="207">
        <f t="shared" si="70"/>
        <v>0</v>
      </c>
      <c r="DR58" s="207">
        <f t="shared" si="71"/>
        <v>0</v>
      </c>
      <c r="DS58" s="207">
        <f t="shared" si="72"/>
        <v>0</v>
      </c>
      <c r="DT58" s="207">
        <f t="shared" si="73"/>
        <v>0</v>
      </c>
      <c r="DU58" s="207">
        <f t="shared" si="74"/>
        <v>0</v>
      </c>
      <c r="DV58" s="209">
        <f t="shared" si="75"/>
        <v>0</v>
      </c>
    </row>
    <row r="59" spans="1:126" ht="15.75" customHeight="1" x14ac:dyDescent="0.1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24"/>
      <c r="R59" s="24"/>
      <c r="S59" s="24"/>
      <c r="T59" s="24"/>
      <c r="U59" s="24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2"/>
      <c r="AP59" s="22"/>
      <c r="AQ59" s="22"/>
      <c r="AR59" s="22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2"/>
      <c r="BM59" s="22"/>
      <c r="BN59" s="22"/>
      <c r="BO59" s="22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O59" s="355"/>
      <c r="CP59" s="51">
        <f t="shared" si="41"/>
        <v>0</v>
      </c>
      <c r="CQ59" s="192">
        <f t="shared" si="42"/>
        <v>0</v>
      </c>
      <c r="CR59" s="192">
        <f t="shared" si="43"/>
        <v>0</v>
      </c>
      <c r="CS59" s="192">
        <f t="shared" si="44"/>
        <v>0</v>
      </c>
      <c r="CT59" s="192">
        <f t="shared" si="45"/>
        <v>0</v>
      </c>
      <c r="CU59" s="192">
        <f t="shared" si="46"/>
        <v>0</v>
      </c>
      <c r="CV59" s="192">
        <f t="shared" si="47"/>
        <v>0</v>
      </c>
      <c r="CW59" s="192">
        <f t="shared" si="48"/>
        <v>0</v>
      </c>
      <c r="CX59" s="192">
        <f t="shared" si="49"/>
        <v>0</v>
      </c>
      <c r="CY59" s="192">
        <f t="shared" si="50"/>
        <v>0</v>
      </c>
      <c r="CZ59" s="192">
        <f t="shared" si="51"/>
        <v>0</v>
      </c>
      <c r="DA59" s="193">
        <f t="shared" si="52"/>
        <v>0</v>
      </c>
      <c r="DB59" s="213">
        <f t="shared" si="56"/>
        <v>0</v>
      </c>
      <c r="DC59" s="214">
        <f t="shared" si="58"/>
        <v>0</v>
      </c>
      <c r="DD59" s="214">
        <f t="shared" si="59"/>
        <v>0</v>
      </c>
      <c r="DE59" s="214">
        <f t="shared" si="60"/>
        <v>0</v>
      </c>
      <c r="DF59" s="214">
        <f t="shared" si="61"/>
        <v>0</v>
      </c>
      <c r="DG59" s="214">
        <f t="shared" si="62"/>
        <v>0</v>
      </c>
      <c r="DH59" s="214">
        <f t="shared" si="63"/>
        <v>0</v>
      </c>
      <c r="DI59" s="214">
        <f t="shared" si="64"/>
        <v>0</v>
      </c>
      <c r="DJ59" s="214">
        <f t="shared" si="65"/>
        <v>0</v>
      </c>
      <c r="DK59" s="215">
        <f t="shared" si="66"/>
        <v>0</v>
      </c>
      <c r="DL59" s="194">
        <f t="shared" si="54"/>
        <v>0</v>
      </c>
      <c r="DM59" s="210">
        <f t="shared" si="57"/>
        <v>0</v>
      </c>
      <c r="DN59" s="211">
        <f t="shared" si="67"/>
        <v>0</v>
      </c>
      <c r="DO59" s="211">
        <f t="shared" si="68"/>
        <v>0</v>
      </c>
      <c r="DP59" s="211">
        <f t="shared" si="69"/>
        <v>0</v>
      </c>
      <c r="DQ59" s="211">
        <f t="shared" si="70"/>
        <v>0</v>
      </c>
      <c r="DR59" s="211">
        <f t="shared" si="71"/>
        <v>0</v>
      </c>
      <c r="DS59" s="211">
        <f t="shared" si="72"/>
        <v>0</v>
      </c>
      <c r="DT59" s="211">
        <f t="shared" si="73"/>
        <v>0</v>
      </c>
      <c r="DU59" s="211">
        <f t="shared" si="74"/>
        <v>0</v>
      </c>
      <c r="DV59" s="212">
        <f t="shared" si="75"/>
        <v>0</v>
      </c>
    </row>
    <row r="60" spans="1:126" s="1" customFormat="1" ht="15.75" customHeigh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2"/>
      <c r="AO60" s="23"/>
      <c r="AP60" s="23"/>
      <c r="AQ60" s="23"/>
      <c r="AR60" s="23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2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</row>
    <row r="61" spans="1:126" s="1" customFormat="1" ht="15.75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</row>
    <row r="62" spans="1:126" s="1" customFormat="1" ht="15.75" customHeight="1" x14ac:dyDescent="0.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2"/>
      <c r="AO62" s="23"/>
      <c r="AP62" s="23"/>
      <c r="AQ62" s="23"/>
      <c r="AR62" s="23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2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</row>
    <row r="63" spans="1:126" s="1" customFormat="1" ht="15.7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2"/>
      <c r="AO63" s="23"/>
      <c r="AP63" s="23"/>
      <c r="AQ63" s="23"/>
      <c r="AR63" s="23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2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</row>
    <row r="64" spans="1:126" ht="14.25" x14ac:dyDescent="0.15">
      <c r="M64" s="13"/>
      <c r="N64" s="13"/>
      <c r="O64" s="13"/>
      <c r="P64" s="13"/>
      <c r="Q64" s="13"/>
      <c r="R64" s="13"/>
      <c r="S64" s="13"/>
      <c r="T64" s="13"/>
      <c r="U64" s="13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2"/>
      <c r="AP64" s="12"/>
      <c r="AQ64" s="12"/>
      <c r="AR64" s="12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2"/>
      <c r="BN64" s="12"/>
      <c r="BO64" s="12"/>
      <c r="BP64" s="12"/>
      <c r="BQ64" s="12"/>
      <c r="CA64" s="9"/>
      <c r="CB64" s="9"/>
      <c r="CC64" s="9"/>
      <c r="CD64" s="9"/>
      <c r="CE64" s="9"/>
      <c r="CF64" s="9"/>
    </row>
    <row r="65" spans="13:84" ht="14.25" x14ac:dyDescent="0.15">
      <c r="M65" s="13"/>
      <c r="N65" s="13"/>
      <c r="O65" s="13"/>
      <c r="P65" s="13"/>
      <c r="Q65" s="13"/>
      <c r="R65" s="13"/>
      <c r="S65" s="13"/>
      <c r="T65" s="13"/>
      <c r="U65" s="13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2"/>
      <c r="AP65" s="12"/>
      <c r="AQ65" s="12"/>
      <c r="AR65" s="12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2"/>
      <c r="BN65" s="12"/>
      <c r="BO65" s="12"/>
      <c r="BP65" s="12"/>
      <c r="BQ65" s="12"/>
      <c r="CA65" s="10"/>
      <c r="CB65" s="10"/>
      <c r="CC65" s="10"/>
      <c r="CD65" s="10"/>
      <c r="CE65" s="10"/>
      <c r="CF65" s="10"/>
    </row>
    <row r="66" spans="13:84" x14ac:dyDescent="0.15">
      <c r="M66" s="13"/>
      <c r="N66" s="13"/>
      <c r="O66" s="13"/>
      <c r="P66" s="13"/>
      <c r="Q66" s="13"/>
      <c r="R66" s="13"/>
      <c r="S66" s="13"/>
      <c r="T66" s="13"/>
      <c r="U66" s="13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2"/>
      <c r="AP66" s="12"/>
      <c r="AQ66" s="12"/>
      <c r="AR66" s="12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2"/>
      <c r="BP66" s="12"/>
      <c r="BQ66" s="12"/>
    </row>
  </sheetData>
  <mergeCells count="56">
    <mergeCell ref="CQ8:CZ8"/>
    <mergeCell ref="DA8:DK8"/>
    <mergeCell ref="DL8:DV8"/>
    <mergeCell ref="CP7:DV7"/>
    <mergeCell ref="B6:K6"/>
    <mergeCell ref="Q7:Q9"/>
    <mergeCell ref="R7:R9"/>
    <mergeCell ref="S7:S9"/>
    <mergeCell ref="T7:T9"/>
    <mergeCell ref="L6:U6"/>
    <mergeCell ref="J7:J9"/>
    <mergeCell ref="K7:K9"/>
    <mergeCell ref="CP8:CP9"/>
    <mergeCell ref="CO7:CO9"/>
    <mergeCell ref="BP6:CL6"/>
    <mergeCell ref="CB8:CB9"/>
    <mergeCell ref="A1:CH1"/>
    <mergeCell ref="E7:E9"/>
    <mergeCell ref="F7:F9"/>
    <mergeCell ref="L7:L9"/>
    <mergeCell ref="M7:M9"/>
    <mergeCell ref="BQ8:BQ9"/>
    <mergeCell ref="A6:A9"/>
    <mergeCell ref="AI8:AR8"/>
    <mergeCell ref="V6:AR6"/>
    <mergeCell ref="V7:V9"/>
    <mergeCell ref="AS6:BO6"/>
    <mergeCell ref="AT7:BD7"/>
    <mergeCell ref="AS7:AS9"/>
    <mergeCell ref="AT8:AT9"/>
    <mergeCell ref="X8:AG8"/>
    <mergeCell ref="AU8:BD8"/>
    <mergeCell ref="A59:P59"/>
    <mergeCell ref="AH7:AR7"/>
    <mergeCell ref="W8:W9"/>
    <mergeCell ref="AH8:AH9"/>
    <mergeCell ref="N7:N9"/>
    <mergeCell ref="G7:G9"/>
    <mergeCell ref="U7:U9"/>
    <mergeCell ref="W7:AG7"/>
    <mergeCell ref="CO12:CO59"/>
    <mergeCell ref="P7:P9"/>
    <mergeCell ref="B7:B9"/>
    <mergeCell ref="C7:C9"/>
    <mergeCell ref="D7:D9"/>
    <mergeCell ref="O7:O9"/>
    <mergeCell ref="H7:H9"/>
    <mergeCell ref="I7:I9"/>
    <mergeCell ref="BR8:CA8"/>
    <mergeCell ref="CB7:CL7"/>
    <mergeCell ref="CC8:CL8"/>
    <mergeCell ref="BE7:BO7"/>
    <mergeCell ref="BE8:BE9"/>
    <mergeCell ref="BP7:BP9"/>
    <mergeCell ref="BQ7:CA7"/>
    <mergeCell ref="BF8:BO8"/>
  </mergeCells>
  <phoneticPr fontId="3" type="noConversion"/>
  <pageMargins left="0.7" right="0.7" top="0.75" bottom="0.75" header="0.3" footer="0.3"/>
  <pageSetup paperSize="8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0"/>
  <sheetViews>
    <sheetView tabSelected="1" zoomScaleNormal="100" workbookViewId="0">
      <selection activeCell="A2" sqref="A2:N2"/>
    </sheetView>
  </sheetViews>
  <sheetFormatPr defaultColWidth="11.5546875" defaultRowHeight="13.5" x14ac:dyDescent="0.15"/>
  <cols>
    <col min="1" max="1" width="3" style="56" customWidth="1"/>
    <col min="2" max="2" width="9.88671875" style="56" customWidth="1"/>
    <col min="3" max="3" width="6.77734375" style="56" customWidth="1"/>
    <col min="4" max="4" width="7.21875" style="56" customWidth="1"/>
    <col min="5" max="5" width="8" style="59" customWidth="1"/>
    <col min="6" max="6" width="7.88671875" style="59" customWidth="1"/>
    <col min="7" max="7" width="11.21875" style="59" bestFit="1" customWidth="1"/>
    <col min="8" max="8" width="7.88671875" style="59" customWidth="1"/>
    <col min="9" max="9" width="7.88671875" style="59" hidden="1" customWidth="1"/>
    <col min="10" max="12" width="7.88671875" style="59" customWidth="1"/>
    <col min="13" max="13" width="7.88671875" style="59" hidden="1" customWidth="1"/>
    <col min="14" max="14" width="7.88671875" style="59" customWidth="1"/>
    <col min="15" max="15" width="8.88671875" style="56" customWidth="1"/>
    <col min="16" max="16" width="13.6640625" style="56" customWidth="1"/>
    <col min="17" max="20" width="11.88671875" style="56" bestFit="1" customWidth="1"/>
    <col min="21" max="16384" width="11.5546875" style="56"/>
  </cols>
  <sheetData>
    <row r="1" spans="1:20" x14ac:dyDescent="0.15">
      <c r="A1" s="75"/>
      <c r="B1" s="75"/>
      <c r="C1" s="75"/>
      <c r="D1" s="75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0" ht="22.5" customHeight="1" x14ac:dyDescent="0.15">
      <c r="A2" s="345" t="s">
        <v>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20" ht="22.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20" ht="27.75" customHeight="1" x14ac:dyDescent="0.15">
      <c r="A4" s="72" t="s">
        <v>14</v>
      </c>
      <c r="B4" s="57"/>
      <c r="C4" s="57"/>
      <c r="D4" s="57"/>
      <c r="E4" s="57"/>
      <c r="F4" s="57"/>
      <c r="G4" s="57"/>
      <c r="H4" s="57"/>
      <c r="I4" s="196"/>
      <c r="J4" s="57"/>
      <c r="K4" s="57"/>
      <c r="L4" s="57"/>
      <c r="M4" s="196"/>
      <c r="N4" s="57"/>
    </row>
    <row r="5" spans="1:20" ht="27.75" customHeight="1" x14ac:dyDescent="0.15">
      <c r="A5" s="74" t="s">
        <v>7</v>
      </c>
      <c r="B5" s="97"/>
      <c r="C5" s="97"/>
      <c r="D5" s="340" t="s">
        <v>101</v>
      </c>
      <c r="E5" s="340"/>
      <c r="F5" s="340"/>
      <c r="G5" s="340"/>
      <c r="H5" s="99"/>
      <c r="I5" s="99"/>
      <c r="J5" s="60" t="s">
        <v>90</v>
      </c>
      <c r="K5" s="61"/>
      <c r="L5" s="101" t="s">
        <v>94</v>
      </c>
      <c r="M5" s="101"/>
      <c r="N5" s="102" t="s">
        <v>0</v>
      </c>
    </row>
    <row r="6" spans="1:20" ht="8.25" customHeight="1" x14ac:dyDescent="0.15">
      <c r="B6" s="67"/>
      <c r="H6" s="73"/>
      <c r="L6" s="128"/>
    </row>
    <row r="7" spans="1:20" ht="27.75" customHeight="1" x14ac:dyDescent="0.15">
      <c r="A7" s="74" t="s">
        <v>8</v>
      </c>
      <c r="B7" s="97"/>
      <c r="C7" s="97"/>
      <c r="D7" s="340" t="s">
        <v>95</v>
      </c>
      <c r="E7" s="340"/>
      <c r="F7" s="340"/>
      <c r="G7" s="340"/>
      <c r="H7" s="99"/>
      <c r="I7" s="99"/>
      <c r="J7" s="60" t="s">
        <v>84</v>
      </c>
      <c r="K7" s="61"/>
      <c r="L7" s="130">
        <v>1</v>
      </c>
      <c r="M7" s="130"/>
      <c r="N7" s="102" t="s">
        <v>12</v>
      </c>
    </row>
    <row r="8" spans="1:20" ht="9.75" customHeight="1" x14ac:dyDescent="0.15">
      <c r="B8" s="67"/>
      <c r="H8" s="73"/>
      <c r="L8" s="128"/>
    </row>
    <row r="9" spans="1:20" ht="27.75" customHeight="1" x14ac:dyDescent="0.15">
      <c r="A9" s="74" t="s">
        <v>13</v>
      </c>
      <c r="B9" s="97"/>
      <c r="C9" s="97"/>
      <c r="D9" s="348" t="str">
        <f>'2교가 108임반 1소반외1(기번1) 소반개벌1(집계)'!$B$7&amp;" "&amp;'2교가 108임반 1소반외1(기번1) 소반개벌1(집계)'!$C$7&amp;" "&amp;'2교가 108임반 1소반외1(기번1) 소반개벌1(집계)'!$D$7&amp;" "&amp;'2교가 108임반 1소반외1(기번1) 소반개벌1(집계)'!$E$7&amp;" "&amp;'2교가 108임반 1소반외1(기번1) 소반개벌1(집계)'!$F7</f>
        <v xml:space="preserve">강원지방소나무 낙엽송 잣나무 기타활엽수 </v>
      </c>
      <c r="E9" s="348"/>
      <c r="F9" s="348"/>
      <c r="G9" s="348"/>
      <c r="H9" s="100"/>
      <c r="I9" s="100"/>
      <c r="J9" s="60" t="s">
        <v>85</v>
      </c>
      <c r="K9" s="61"/>
      <c r="L9" s="198">
        <v>14.2</v>
      </c>
      <c r="M9" s="129"/>
      <c r="N9" s="103" t="s">
        <v>0</v>
      </c>
      <c r="O9" s="98"/>
      <c r="P9" s="98"/>
      <c r="Q9" s="98"/>
      <c r="R9" s="98"/>
      <c r="S9" s="98"/>
      <c r="T9" s="75"/>
    </row>
    <row r="10" spans="1:20" s="59" customFormat="1" ht="17.25" customHeight="1" x14ac:dyDescent="0.15">
      <c r="A10" s="58"/>
      <c r="B10" s="58"/>
      <c r="C10" s="58"/>
      <c r="D10" s="7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96"/>
      <c r="P10" s="96"/>
      <c r="Q10" s="96"/>
      <c r="R10" s="96"/>
      <c r="S10" s="96"/>
      <c r="T10" s="73"/>
    </row>
    <row r="11" spans="1:20" s="59" customFormat="1" ht="17.25" customHeight="1" x14ac:dyDescent="0.15">
      <c r="A11" s="72" t="s">
        <v>16</v>
      </c>
      <c r="B11" s="58"/>
      <c r="C11" s="58"/>
      <c r="D11" s="7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96"/>
      <c r="P11" s="96"/>
      <c r="Q11" s="96"/>
      <c r="R11" s="96"/>
      <c r="S11" s="96"/>
      <c r="T11" s="73"/>
    </row>
    <row r="12" spans="1:20" s="59" customFormat="1" ht="17.25" customHeight="1" x14ac:dyDescent="0.15">
      <c r="A12" s="72"/>
      <c r="B12" s="58"/>
      <c r="C12" s="58"/>
      <c r="D12" s="73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20" s="59" customFormat="1" ht="17.25" customHeight="1" x14ac:dyDescent="0.15">
      <c r="A13" s="74"/>
      <c r="B13" s="60" t="s">
        <v>21</v>
      </c>
      <c r="C13" s="61"/>
      <c r="D13" s="73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20" s="63" customFormat="1" ht="22.5" customHeight="1" x14ac:dyDescent="0.15">
      <c r="A14" s="62"/>
      <c r="B14" s="342" t="s">
        <v>17</v>
      </c>
      <c r="C14" s="346" t="s">
        <v>18</v>
      </c>
      <c r="D14" s="343" t="s">
        <v>28</v>
      </c>
      <c r="E14" s="346" t="s">
        <v>34</v>
      </c>
      <c r="F14" s="347" t="s">
        <v>86</v>
      </c>
      <c r="G14" s="347"/>
      <c r="H14" s="347"/>
      <c r="I14" s="347"/>
      <c r="J14" s="347"/>
      <c r="K14" s="347"/>
      <c r="L14" s="347"/>
      <c r="M14" s="347"/>
      <c r="N14" s="347"/>
      <c r="P14" s="197"/>
    </row>
    <row r="15" spans="1:20" s="63" customFormat="1" ht="22.5" customHeight="1" x14ac:dyDescent="0.15">
      <c r="A15" s="62"/>
      <c r="B15" s="344"/>
      <c r="C15" s="341"/>
      <c r="D15" s="344"/>
      <c r="E15" s="346"/>
      <c r="F15" s="347" t="s">
        <v>3</v>
      </c>
      <c r="G15" s="341" t="s">
        <v>4</v>
      </c>
      <c r="H15" s="341"/>
      <c r="I15" s="341"/>
      <c r="J15" s="341"/>
      <c r="K15" s="341" t="s">
        <v>72</v>
      </c>
      <c r="L15" s="341"/>
      <c r="M15" s="341"/>
      <c r="N15" s="341"/>
    </row>
    <row r="16" spans="1:20" s="63" customFormat="1" ht="34.5" customHeight="1" x14ac:dyDescent="0.15">
      <c r="A16" s="62"/>
      <c r="B16" s="344"/>
      <c r="C16" s="342"/>
      <c r="D16" s="344"/>
      <c r="E16" s="343"/>
      <c r="F16" s="352"/>
      <c r="G16" s="64" t="s">
        <v>5</v>
      </c>
      <c r="H16" s="65" t="s">
        <v>80</v>
      </c>
      <c r="I16" s="65"/>
      <c r="J16" s="65" t="s">
        <v>35</v>
      </c>
      <c r="K16" s="64" t="s">
        <v>5</v>
      </c>
      <c r="L16" s="65" t="s">
        <v>82</v>
      </c>
      <c r="M16" s="65"/>
      <c r="N16" s="65" t="s">
        <v>35</v>
      </c>
    </row>
    <row r="17" spans="1:16" s="54" customFormat="1" ht="22.5" customHeight="1" thickBot="1" x14ac:dyDescent="0.2">
      <c r="A17" s="55"/>
      <c r="B17" s="171" t="s">
        <v>15</v>
      </c>
      <c r="C17" s="172">
        <f t="shared" ref="C17:C27" si="0">IF(ISERROR(K17/F17),0,(K17/F17))</f>
        <v>1</v>
      </c>
      <c r="D17" s="173">
        <f>'2교가 108임반 1소반외1(기번1) 소반개벌1(집계)'!CP11</f>
        <v>17.192394366197185</v>
      </c>
      <c r="E17" s="174">
        <f>SUM(E18:E27)</f>
        <v>1</v>
      </c>
      <c r="F17" s="175">
        <f>SUM(F18:F27)</f>
        <v>14200</v>
      </c>
      <c r="G17" s="175">
        <f>SUM(G18:G27)</f>
        <v>0</v>
      </c>
      <c r="H17" s="175">
        <f>SUM(H18:H27)</f>
        <v>0</v>
      </c>
      <c r="I17" s="175"/>
      <c r="J17" s="173">
        <f>'2교가 108임반 1소반외1(기번1) 소반개벌1(집계)'!DA11</f>
        <v>0</v>
      </c>
      <c r="K17" s="175">
        <f>SUM(K18:K27)</f>
        <v>14200</v>
      </c>
      <c r="L17" s="175">
        <f>SUM(L18:L27)</f>
        <v>14200</v>
      </c>
      <c r="M17" s="175"/>
      <c r="N17" s="173">
        <f>'2교가 108임반 1소반외1(기번1) 소반개벌1(집계)'!DL11</f>
        <v>17.192394366197185</v>
      </c>
    </row>
    <row r="18" spans="1:16" s="54" customFormat="1" ht="22.5" customHeight="1" thickTop="1" x14ac:dyDescent="0.15">
      <c r="A18" s="55"/>
      <c r="B18" s="117" t="str">
        <f>'2교가 108임반 1소반외1(기번1) 소반개벌1(집계)'!$B$7</f>
        <v>강원지방소나무</v>
      </c>
      <c r="C18" s="77">
        <f t="shared" si="0"/>
        <v>1</v>
      </c>
      <c r="D18" s="78">
        <f>'2교가 108임반 1소반외1(기번1) 소반개벌1(집계)'!CQ11</f>
        <v>26.904129793510325</v>
      </c>
      <c r="E18" s="77">
        <f t="shared" ref="E18:E27" si="1">IF(ISERROR(F18/$F$17),0,(F18/$F$17))</f>
        <v>0.19098591549295774</v>
      </c>
      <c r="F18" s="79">
        <f t="shared" ref="F18:F27" si="2">SUM(G18,K18)</f>
        <v>2712</v>
      </c>
      <c r="G18" s="79">
        <f t="shared" ref="G18:G27" si="3">SUM(H18,I18)</f>
        <v>0</v>
      </c>
      <c r="H18" s="80">
        <f>'2교가 108임반 1소반외1(기번1) 소반개벌1(집계)'!AU10</f>
        <v>0</v>
      </c>
      <c r="I18" s="81"/>
      <c r="J18" s="78">
        <f>'2교가 108임반 1소반외1(기번1) 소반개벌1(집계)'!DB11</f>
        <v>0</v>
      </c>
      <c r="K18" s="79">
        <f t="shared" ref="K18:K27" si="4">SUM(L18,M18)</f>
        <v>2712</v>
      </c>
      <c r="L18" s="81">
        <f>'2교가 108임반 1소반외1(기번1) 소반개벌1(집계)'!BF10</f>
        <v>2712</v>
      </c>
      <c r="M18" s="81"/>
      <c r="N18" s="78">
        <f>'2교가 108임반 1소반외1(기번1) 소반개벌1(집계)'!DM11</f>
        <v>26.904129793510325</v>
      </c>
    </row>
    <row r="19" spans="1:16" s="54" customFormat="1" ht="22.5" customHeight="1" x14ac:dyDescent="0.15">
      <c r="A19" s="55"/>
      <c r="B19" s="118" t="str">
        <f>'2교가 108임반 1소반외1(기번1) 소반개벌1(집계)'!$C$7</f>
        <v>낙엽송</v>
      </c>
      <c r="C19" s="82">
        <f t="shared" si="0"/>
        <v>1</v>
      </c>
      <c r="D19" s="83">
        <f>'2교가 108임반 1소반외1(기번1) 소반개벌1(집계)'!CR11</f>
        <v>16.830917874396135</v>
      </c>
      <c r="E19" s="82">
        <f t="shared" si="1"/>
        <v>1.4577464788732394E-2</v>
      </c>
      <c r="F19" s="84">
        <f t="shared" si="2"/>
        <v>207</v>
      </c>
      <c r="G19" s="84">
        <f t="shared" si="3"/>
        <v>0</v>
      </c>
      <c r="H19" s="85">
        <f>'2교가 108임반 1소반외1(기번1) 소반개벌1(집계)'!AV10</f>
        <v>0</v>
      </c>
      <c r="I19" s="86"/>
      <c r="J19" s="83">
        <f>'2교가 108임반 1소반외1(기번1) 소반개벌1(집계)'!DC11</f>
        <v>0</v>
      </c>
      <c r="K19" s="84">
        <f t="shared" si="4"/>
        <v>207</v>
      </c>
      <c r="L19" s="86">
        <f>'2교가 108임반 1소반외1(기번1) 소반개벌1(집계)'!BG10</f>
        <v>207</v>
      </c>
      <c r="M19" s="86"/>
      <c r="N19" s="83">
        <f>'2교가 108임반 1소반외1(기번1) 소반개벌1(집계)'!DN11</f>
        <v>16.830917874396135</v>
      </c>
    </row>
    <row r="20" spans="1:16" s="54" customFormat="1" ht="22.5" customHeight="1" x14ac:dyDescent="0.15">
      <c r="A20" s="55"/>
      <c r="B20" s="118" t="str">
        <f>'2교가 108임반 1소반외1(기번1) 소반개벌1(집계)'!$D$7</f>
        <v>잣나무</v>
      </c>
      <c r="C20" s="82">
        <f t="shared" si="0"/>
        <v>1</v>
      </c>
      <c r="D20" s="83">
        <f>'2교가 108임반 1소반외1(기번1) 소반개벌1(집계)'!CS11</f>
        <v>16</v>
      </c>
      <c r="E20" s="82">
        <f t="shared" si="1"/>
        <v>4.7887323943661972E-3</v>
      </c>
      <c r="F20" s="84">
        <f t="shared" si="2"/>
        <v>68</v>
      </c>
      <c r="G20" s="84">
        <f t="shared" si="3"/>
        <v>0</v>
      </c>
      <c r="H20" s="85">
        <f>'2교가 108임반 1소반외1(기번1) 소반개벌1(집계)'!AW10</f>
        <v>0</v>
      </c>
      <c r="I20" s="86"/>
      <c r="J20" s="83">
        <f>'2교가 108임반 1소반외1(기번1) 소반개벌1(집계)'!DD11</f>
        <v>0</v>
      </c>
      <c r="K20" s="84">
        <f t="shared" si="4"/>
        <v>68</v>
      </c>
      <c r="L20" s="86">
        <f>'2교가 108임반 1소반외1(기번1) 소반개벌1(집계)'!BH10</f>
        <v>68</v>
      </c>
      <c r="M20" s="86"/>
      <c r="N20" s="83">
        <f>'2교가 108임반 1소반외1(기번1) 소반개벌1(집계)'!DO11</f>
        <v>16</v>
      </c>
    </row>
    <row r="21" spans="1:16" s="54" customFormat="1" ht="22.5" customHeight="1" x14ac:dyDescent="0.15">
      <c r="A21" s="55"/>
      <c r="B21" s="118" t="str">
        <f>'2교가 108임반 1소반외1(기번1) 소반개벌1(집계)'!$E$7</f>
        <v>기타활엽수</v>
      </c>
      <c r="C21" s="82">
        <f t="shared" si="0"/>
        <v>1</v>
      </c>
      <c r="D21" s="83">
        <f>'2교가 108임반 1소반외1(기번1) 소반개벌1(집계)'!CT11</f>
        <v>14.857397663426379</v>
      </c>
      <c r="E21" s="82">
        <f t="shared" si="1"/>
        <v>0.78964788732394364</v>
      </c>
      <c r="F21" s="84">
        <f t="shared" si="2"/>
        <v>11213</v>
      </c>
      <c r="G21" s="84">
        <f t="shared" si="3"/>
        <v>0</v>
      </c>
      <c r="H21" s="85">
        <f>'2교가 108임반 1소반외1(기번1) 소반개벌1(집계)'!AX10</f>
        <v>0</v>
      </c>
      <c r="I21" s="86"/>
      <c r="J21" s="83">
        <f>'2교가 108임반 1소반외1(기번1) 소반개벌1(집계)'!DE11</f>
        <v>0</v>
      </c>
      <c r="K21" s="84">
        <f t="shared" si="4"/>
        <v>11213</v>
      </c>
      <c r="L21" s="86">
        <f>'2교가 108임반 1소반외1(기번1) 소반개벌1(집계)'!BI10</f>
        <v>11213</v>
      </c>
      <c r="M21" s="86"/>
      <c r="N21" s="83">
        <f>'2교가 108임반 1소반외1(기번1) 소반개벌1(집계)'!DP11</f>
        <v>14.857397663426379</v>
      </c>
    </row>
    <row r="22" spans="1:16" s="54" customFormat="1" ht="22.5" customHeight="1" x14ac:dyDescent="0.15">
      <c r="A22" s="55"/>
      <c r="B22" s="118">
        <f>'2교가 108임반 1소반외1(기번1) 소반개벌1(집계)'!$F$7</f>
        <v>0</v>
      </c>
      <c r="C22" s="82">
        <f t="shared" si="0"/>
        <v>0</v>
      </c>
      <c r="D22" s="83">
        <f>'2교가 108임반 1소반외1(기번1) 소반개벌1(집계)'!CU11</f>
        <v>0</v>
      </c>
      <c r="E22" s="82">
        <f t="shared" si="1"/>
        <v>0</v>
      </c>
      <c r="F22" s="84">
        <f t="shared" si="2"/>
        <v>0</v>
      </c>
      <c r="G22" s="84">
        <f t="shared" si="3"/>
        <v>0</v>
      </c>
      <c r="H22" s="85">
        <f>'2교가 108임반 1소반외1(기번1) 소반개벌1(집계)'!AY10</f>
        <v>0</v>
      </c>
      <c r="I22" s="86"/>
      <c r="J22" s="83">
        <f>'2교가 108임반 1소반외1(기번1) 소반개벌1(집계)'!DF11</f>
        <v>0</v>
      </c>
      <c r="K22" s="84">
        <f t="shared" si="4"/>
        <v>0</v>
      </c>
      <c r="L22" s="86">
        <f>'2교가 108임반 1소반외1(기번1) 소반개벌1(집계)'!BJ10</f>
        <v>0</v>
      </c>
      <c r="M22" s="86"/>
      <c r="N22" s="83">
        <f>'2교가 108임반 1소반외1(기번1) 소반개벌1(집계)'!DQ11</f>
        <v>0</v>
      </c>
    </row>
    <row r="23" spans="1:16" s="54" customFormat="1" ht="22.5" customHeight="1" x14ac:dyDescent="0.15">
      <c r="A23" s="55"/>
      <c r="B23" s="118">
        <f>'2교가 108임반 1소반외1(기번1) 소반개벌1(집계)'!$G$7</f>
        <v>0</v>
      </c>
      <c r="C23" s="82">
        <f t="shared" si="0"/>
        <v>0</v>
      </c>
      <c r="D23" s="83">
        <f>'2교가 108임반 1소반외1(기번1) 소반개벌1(집계)'!CV11</f>
        <v>0</v>
      </c>
      <c r="E23" s="82">
        <f t="shared" si="1"/>
        <v>0</v>
      </c>
      <c r="F23" s="84">
        <f t="shared" si="2"/>
        <v>0</v>
      </c>
      <c r="G23" s="84">
        <f t="shared" si="3"/>
        <v>0</v>
      </c>
      <c r="H23" s="85">
        <f>'2교가 108임반 1소반외1(기번1) 소반개벌1(집계)'!AZ10</f>
        <v>0</v>
      </c>
      <c r="I23" s="86"/>
      <c r="J23" s="83">
        <f>'2교가 108임반 1소반외1(기번1) 소반개벌1(집계)'!DG11</f>
        <v>0</v>
      </c>
      <c r="K23" s="84">
        <f t="shared" si="4"/>
        <v>0</v>
      </c>
      <c r="L23" s="86">
        <f>'2교가 108임반 1소반외1(기번1) 소반개벌1(집계)'!BK10</f>
        <v>0</v>
      </c>
      <c r="M23" s="86"/>
      <c r="N23" s="83">
        <f>'2교가 108임반 1소반외1(기번1) 소반개벌1(집계)'!DR11</f>
        <v>0</v>
      </c>
    </row>
    <row r="24" spans="1:16" s="54" customFormat="1" ht="22.5" customHeight="1" x14ac:dyDescent="0.15">
      <c r="A24" s="55"/>
      <c r="B24" s="118">
        <f>'2교가 108임반 1소반외1(기번1) 소반개벌1(집계)'!$H$7</f>
        <v>0</v>
      </c>
      <c r="C24" s="82">
        <f t="shared" si="0"/>
        <v>0</v>
      </c>
      <c r="D24" s="83">
        <f>'2교가 108임반 1소반외1(기번1) 소반개벌1(집계)'!CW11</f>
        <v>0</v>
      </c>
      <c r="E24" s="82">
        <f t="shared" si="1"/>
        <v>0</v>
      </c>
      <c r="F24" s="84">
        <f t="shared" si="2"/>
        <v>0</v>
      </c>
      <c r="G24" s="84">
        <f t="shared" si="3"/>
        <v>0</v>
      </c>
      <c r="H24" s="85">
        <f>'2교가 108임반 1소반외1(기번1) 소반개벌1(집계)'!BA10</f>
        <v>0</v>
      </c>
      <c r="I24" s="86"/>
      <c r="J24" s="83">
        <f>'2교가 108임반 1소반외1(기번1) 소반개벌1(집계)'!DH11</f>
        <v>0</v>
      </c>
      <c r="K24" s="84">
        <f t="shared" si="4"/>
        <v>0</v>
      </c>
      <c r="L24" s="86">
        <f>'2교가 108임반 1소반외1(기번1) 소반개벌1(집계)'!BL10</f>
        <v>0</v>
      </c>
      <c r="M24" s="86"/>
      <c r="N24" s="83">
        <f>'2교가 108임반 1소반외1(기번1) 소반개벌1(집계)'!DS11</f>
        <v>0</v>
      </c>
    </row>
    <row r="25" spans="1:16" s="54" customFormat="1" ht="22.5" customHeight="1" x14ac:dyDescent="0.15">
      <c r="A25" s="55"/>
      <c r="B25" s="118">
        <f>'2교가 108임반 1소반외1(기번1) 소반개벌1(집계)'!$I$7</f>
        <v>0</v>
      </c>
      <c r="C25" s="82">
        <f t="shared" si="0"/>
        <v>0</v>
      </c>
      <c r="D25" s="83">
        <f>'2교가 108임반 1소반외1(기번1) 소반개벌1(집계)'!CX11</f>
        <v>0</v>
      </c>
      <c r="E25" s="82">
        <f t="shared" si="1"/>
        <v>0</v>
      </c>
      <c r="F25" s="84">
        <f t="shared" si="2"/>
        <v>0</v>
      </c>
      <c r="G25" s="84">
        <f t="shared" si="3"/>
        <v>0</v>
      </c>
      <c r="H25" s="85">
        <f>'2교가 108임반 1소반외1(기번1) 소반개벌1(집계)'!BB10</f>
        <v>0</v>
      </c>
      <c r="I25" s="86"/>
      <c r="J25" s="83">
        <f>'2교가 108임반 1소반외1(기번1) 소반개벌1(집계)'!DI11</f>
        <v>0</v>
      </c>
      <c r="K25" s="84">
        <f t="shared" si="4"/>
        <v>0</v>
      </c>
      <c r="L25" s="86">
        <f>'2교가 108임반 1소반외1(기번1) 소반개벌1(집계)'!BM10</f>
        <v>0</v>
      </c>
      <c r="M25" s="86"/>
      <c r="N25" s="83">
        <f>'2교가 108임반 1소반외1(기번1) 소반개벌1(집계)'!DT11</f>
        <v>0</v>
      </c>
    </row>
    <row r="26" spans="1:16" s="54" customFormat="1" ht="22.5" customHeight="1" x14ac:dyDescent="0.15">
      <c r="A26" s="55"/>
      <c r="B26" s="118">
        <f>'2교가 108임반 1소반외1(기번1) 소반개벌1(집계)'!$J$7</f>
        <v>0</v>
      </c>
      <c r="C26" s="82">
        <f t="shared" si="0"/>
        <v>0</v>
      </c>
      <c r="D26" s="83">
        <f>'2교가 108임반 1소반외1(기번1) 소반개벌1(집계)'!CY11</f>
        <v>0</v>
      </c>
      <c r="E26" s="82">
        <f t="shared" si="1"/>
        <v>0</v>
      </c>
      <c r="F26" s="84">
        <f t="shared" si="2"/>
        <v>0</v>
      </c>
      <c r="G26" s="84">
        <f t="shared" si="3"/>
        <v>0</v>
      </c>
      <c r="H26" s="85">
        <f>'2교가 108임반 1소반외1(기번1) 소반개벌1(집계)'!BC10</f>
        <v>0</v>
      </c>
      <c r="I26" s="86"/>
      <c r="J26" s="83">
        <f>'2교가 108임반 1소반외1(기번1) 소반개벌1(집계)'!DJ11</f>
        <v>0</v>
      </c>
      <c r="K26" s="84">
        <f t="shared" si="4"/>
        <v>0</v>
      </c>
      <c r="L26" s="86">
        <f>'2교가 108임반 1소반외1(기번1) 소반개벌1(집계)'!BN10</f>
        <v>0</v>
      </c>
      <c r="M26" s="86"/>
      <c r="N26" s="83">
        <f>'2교가 108임반 1소반외1(기번1) 소반개벌1(집계)'!DU11</f>
        <v>0</v>
      </c>
    </row>
    <row r="27" spans="1:16" s="54" customFormat="1" ht="22.5" customHeight="1" x14ac:dyDescent="0.15">
      <c r="A27" s="55"/>
      <c r="B27" s="118">
        <f>'2교가 108임반 1소반외1(기번1) 소반개벌1(집계)'!$K$7</f>
        <v>0</v>
      </c>
      <c r="C27" s="82">
        <f t="shared" si="0"/>
        <v>0</v>
      </c>
      <c r="D27" s="83">
        <f>'2교가 108임반 1소반외1(기번1) 소반개벌1(집계)'!CZ11</f>
        <v>0</v>
      </c>
      <c r="E27" s="82">
        <f t="shared" si="1"/>
        <v>0</v>
      </c>
      <c r="F27" s="84">
        <f t="shared" si="2"/>
        <v>0</v>
      </c>
      <c r="G27" s="84">
        <f t="shared" si="3"/>
        <v>0</v>
      </c>
      <c r="H27" s="85">
        <f>'2교가 108임반 1소반외1(기번1) 소반개벌1(집계)'!BD10</f>
        <v>0</v>
      </c>
      <c r="I27" s="86"/>
      <c r="J27" s="83">
        <f>'2교가 108임반 1소반외1(기번1) 소반개벌1(집계)'!DK11</f>
        <v>0</v>
      </c>
      <c r="K27" s="84">
        <f t="shared" si="4"/>
        <v>0</v>
      </c>
      <c r="L27" s="86">
        <f>'2교가 108임반 1소반외1(기번1) 소반개벌1(집계)'!BO10</f>
        <v>0</v>
      </c>
      <c r="M27" s="86"/>
      <c r="N27" s="83">
        <f>'2교가 108임반 1소반외1(기번1) 소반개벌1(집계)'!DV11</f>
        <v>0</v>
      </c>
    </row>
    <row r="28" spans="1:16" s="59" customFormat="1" ht="17.25" customHeight="1" x14ac:dyDescent="0.15">
      <c r="A28" s="61"/>
      <c r="B28" s="62"/>
      <c r="C28" s="7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P28" s="54"/>
    </row>
    <row r="29" spans="1:16" s="59" customFormat="1" ht="17.25" customHeight="1" x14ac:dyDescent="0.15">
      <c r="A29" s="61"/>
      <c r="B29" s="60" t="s">
        <v>22</v>
      </c>
      <c r="C29" s="7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P29" s="54"/>
    </row>
    <row r="30" spans="1:16" s="63" customFormat="1" ht="24" customHeight="1" x14ac:dyDescent="0.15">
      <c r="A30" s="62"/>
      <c r="B30" s="342" t="s">
        <v>17</v>
      </c>
      <c r="C30" s="346" t="s">
        <v>19</v>
      </c>
      <c r="D30" s="343" t="s">
        <v>78</v>
      </c>
      <c r="E30" s="346" t="s">
        <v>24</v>
      </c>
      <c r="F30" s="347" t="s">
        <v>91</v>
      </c>
      <c r="G30" s="347"/>
      <c r="H30" s="347"/>
      <c r="I30" s="347"/>
      <c r="J30" s="347"/>
      <c r="K30" s="347"/>
      <c r="L30" s="347"/>
      <c r="M30" s="347"/>
      <c r="N30" s="347"/>
      <c r="P30" s="54"/>
    </row>
    <row r="31" spans="1:16" s="63" customFormat="1" ht="23.25" customHeight="1" x14ac:dyDescent="0.15">
      <c r="A31" s="62"/>
      <c r="B31" s="344"/>
      <c r="C31" s="341"/>
      <c r="D31" s="344"/>
      <c r="E31" s="346"/>
      <c r="F31" s="341" t="s">
        <v>3</v>
      </c>
      <c r="G31" s="341" t="str">
        <f>G15</f>
        <v>존치목</v>
      </c>
      <c r="H31" s="341"/>
      <c r="I31" s="341"/>
      <c r="J31" s="341"/>
      <c r="K31" s="341" t="str">
        <f>K15</f>
        <v>벌채대상목</v>
      </c>
      <c r="L31" s="341"/>
      <c r="M31" s="341"/>
      <c r="N31" s="341"/>
      <c r="P31" s="54"/>
    </row>
    <row r="32" spans="1:16" s="63" customFormat="1" ht="39.75" customHeight="1" x14ac:dyDescent="0.15">
      <c r="A32" s="62"/>
      <c r="B32" s="344"/>
      <c r="C32" s="342"/>
      <c r="D32" s="344"/>
      <c r="E32" s="343"/>
      <c r="F32" s="342"/>
      <c r="G32" s="66" t="s">
        <v>5</v>
      </c>
      <c r="H32" s="65" t="s">
        <v>81</v>
      </c>
      <c r="I32" s="65"/>
      <c r="J32" s="65" t="s">
        <v>20</v>
      </c>
      <c r="K32" s="66" t="s">
        <v>5</v>
      </c>
      <c r="L32" s="65" t="s">
        <v>83</v>
      </c>
      <c r="M32" s="65"/>
      <c r="N32" s="65" t="s">
        <v>20</v>
      </c>
      <c r="P32" s="54"/>
    </row>
    <row r="33" spans="1:20" s="68" customFormat="1" ht="22.5" customHeight="1" thickBot="1" x14ac:dyDescent="0.2">
      <c r="A33" s="69"/>
      <c r="B33" s="176" t="s">
        <v>15</v>
      </c>
      <c r="C33" s="177">
        <f t="shared" ref="C33:C43" si="5">IF(ISERROR(K33/F33),0,(K33/F33))</f>
        <v>1</v>
      </c>
      <c r="D33" s="131">
        <f t="shared" ref="D33:D43" si="6">IF(ISERROR(F33/F17),0,(F33/F17))</f>
        <v>0.15279859154929576</v>
      </c>
      <c r="E33" s="174">
        <f>SUM(E34:E43)</f>
        <v>1.0000000000000002</v>
      </c>
      <c r="F33" s="120">
        <f>SUM(F34:F43)</f>
        <v>2169.7399999999998</v>
      </c>
      <c r="G33" s="120">
        <f>SUM(G34:G43)</f>
        <v>0</v>
      </c>
      <c r="H33" s="120">
        <f>SUM(H34:H43)</f>
        <v>0</v>
      </c>
      <c r="I33" s="120"/>
      <c r="J33" s="178">
        <f t="shared" ref="J33:J43" si="7">IF(ISERROR(G33/G17),0,(G33/G17))</f>
        <v>0</v>
      </c>
      <c r="K33" s="120">
        <f>SUM(K34:K43)</f>
        <v>2169.7399999999998</v>
      </c>
      <c r="L33" s="120">
        <f>SUM(L34:L43)</f>
        <v>2169.7399999999998</v>
      </c>
      <c r="M33" s="120"/>
      <c r="N33" s="179">
        <f t="shared" ref="N33:N43" si="8">IF(ISERROR(K33/K17),0,(K33/K17))</f>
        <v>0.15279859154929576</v>
      </c>
      <c r="P33" s="54"/>
      <c r="Q33" s="54"/>
      <c r="R33" s="54"/>
      <c r="S33" s="54"/>
      <c r="T33" s="54"/>
    </row>
    <row r="34" spans="1:20" s="68" customFormat="1" ht="22.5" customHeight="1" thickTop="1" x14ac:dyDescent="0.15">
      <c r="A34" s="69"/>
      <c r="B34" s="115" t="str">
        <f t="shared" ref="B34:B43" si="9">B18</f>
        <v>강원지방소나무</v>
      </c>
      <c r="C34" s="87">
        <f t="shared" si="5"/>
        <v>1</v>
      </c>
      <c r="D34" s="88">
        <f t="shared" si="6"/>
        <v>0.38816371681415929</v>
      </c>
      <c r="E34" s="89">
        <f t="shared" ref="E34:E43" si="10">IF(ISERROR(F34/$F$33),0,(F34/$F$33))</f>
        <v>0.4851733387410474</v>
      </c>
      <c r="F34" s="95">
        <f t="shared" ref="F34:F43" si="11">SUM(G34,K34)</f>
        <v>1052.7</v>
      </c>
      <c r="G34" s="95">
        <f t="shared" ref="G34:G43" si="12">SUM(H34,I34)</f>
        <v>0</v>
      </c>
      <c r="H34" s="216">
        <f>'2교가 108임반 1소반외1(기번1) 소반개벌1(집계)'!BR10</f>
        <v>0</v>
      </c>
      <c r="I34" s="94"/>
      <c r="J34" s="126">
        <f t="shared" si="7"/>
        <v>0</v>
      </c>
      <c r="K34" s="95">
        <f t="shared" ref="K34:K43" si="13">SUM(L34,M34)</f>
        <v>1052.7</v>
      </c>
      <c r="L34" s="216">
        <f>'2교가 108임반 1소반외1(기번1) 소반개벌1(집계)'!CC10</f>
        <v>1052.7</v>
      </c>
      <c r="M34" s="94"/>
      <c r="N34" s="127">
        <f t="shared" si="8"/>
        <v>0.38816371681415929</v>
      </c>
      <c r="P34" s="54"/>
      <c r="Q34" s="54"/>
      <c r="R34" s="54"/>
      <c r="S34" s="54"/>
      <c r="T34" s="54"/>
    </row>
    <row r="35" spans="1:20" s="68" customFormat="1" ht="22.5" customHeight="1" x14ac:dyDescent="0.15">
      <c r="A35" s="69"/>
      <c r="B35" s="116" t="str">
        <f t="shared" si="9"/>
        <v>낙엽송</v>
      </c>
      <c r="C35" s="90">
        <f t="shared" si="5"/>
        <v>1</v>
      </c>
      <c r="D35" s="91">
        <f t="shared" si="6"/>
        <v>0.13560386473429953</v>
      </c>
      <c r="E35" s="92">
        <f t="shared" si="10"/>
        <v>1.2937033930332667E-2</v>
      </c>
      <c r="F35" s="119">
        <f t="shared" si="11"/>
        <v>28.07</v>
      </c>
      <c r="G35" s="119">
        <f t="shared" si="12"/>
        <v>0</v>
      </c>
      <c r="H35" s="217">
        <f>'2교가 108임반 1소반외1(기번1) 소반개벌1(집계)'!BS10</f>
        <v>0</v>
      </c>
      <c r="I35" s="93"/>
      <c r="J35" s="121">
        <f t="shared" si="7"/>
        <v>0</v>
      </c>
      <c r="K35" s="119">
        <f t="shared" si="13"/>
        <v>28.07</v>
      </c>
      <c r="L35" s="217">
        <f>'2교가 108임반 1소반외1(기번1) 소반개벌1(집계)'!CD10</f>
        <v>28.07</v>
      </c>
      <c r="M35" s="93"/>
      <c r="N35" s="121">
        <f t="shared" si="8"/>
        <v>0.13560386473429953</v>
      </c>
      <c r="P35" s="54"/>
      <c r="Q35" s="54"/>
      <c r="R35" s="54"/>
      <c r="S35" s="54"/>
      <c r="T35" s="54"/>
    </row>
    <row r="36" spans="1:20" s="68" customFormat="1" ht="22.5" customHeight="1" x14ac:dyDescent="0.15">
      <c r="A36" s="69"/>
      <c r="B36" s="116" t="str">
        <f t="shared" si="9"/>
        <v>잣나무</v>
      </c>
      <c r="C36" s="90">
        <f t="shared" si="5"/>
        <v>1</v>
      </c>
      <c r="D36" s="91">
        <f t="shared" si="6"/>
        <v>0.12955882352941178</v>
      </c>
      <c r="E36" s="92">
        <f t="shared" si="10"/>
        <v>4.0603943329615534E-3</v>
      </c>
      <c r="F36" s="119">
        <f t="shared" si="11"/>
        <v>8.81</v>
      </c>
      <c r="G36" s="119">
        <f t="shared" si="12"/>
        <v>0</v>
      </c>
      <c r="H36" s="217">
        <f>'2교가 108임반 1소반외1(기번1) 소반개벌1(집계)'!BT10</f>
        <v>0</v>
      </c>
      <c r="I36" s="93"/>
      <c r="J36" s="121">
        <f t="shared" si="7"/>
        <v>0</v>
      </c>
      <c r="K36" s="119">
        <f t="shared" si="13"/>
        <v>8.81</v>
      </c>
      <c r="L36" s="217">
        <f>'2교가 108임반 1소반외1(기번1) 소반개벌1(집계)'!CE10</f>
        <v>8.81</v>
      </c>
      <c r="M36" s="93"/>
      <c r="N36" s="121">
        <f t="shared" si="8"/>
        <v>0.12955882352941178</v>
      </c>
      <c r="P36" s="54"/>
      <c r="Q36" s="54"/>
      <c r="R36" s="54"/>
      <c r="S36" s="54"/>
      <c r="T36" s="54"/>
    </row>
    <row r="37" spans="1:20" s="68" customFormat="1" ht="22.5" customHeight="1" x14ac:dyDescent="0.15">
      <c r="A37" s="69"/>
      <c r="B37" s="116" t="str">
        <f t="shared" si="9"/>
        <v>기타활엽수</v>
      </c>
      <c r="C37" s="90">
        <f t="shared" si="5"/>
        <v>1</v>
      </c>
      <c r="D37" s="91">
        <f t="shared" si="6"/>
        <v>9.6331044323553022E-2</v>
      </c>
      <c r="E37" s="92">
        <f t="shared" si="10"/>
        <v>0.49782923299565857</v>
      </c>
      <c r="F37" s="119">
        <f t="shared" si="11"/>
        <v>1080.1600000000001</v>
      </c>
      <c r="G37" s="119">
        <f t="shared" si="12"/>
        <v>0</v>
      </c>
      <c r="H37" s="217">
        <f>'2교가 108임반 1소반외1(기번1) 소반개벌1(집계)'!BU10</f>
        <v>0</v>
      </c>
      <c r="I37" s="93"/>
      <c r="J37" s="121">
        <f t="shared" si="7"/>
        <v>0</v>
      </c>
      <c r="K37" s="119">
        <f t="shared" si="13"/>
        <v>1080.1600000000001</v>
      </c>
      <c r="L37" s="217">
        <f>'2교가 108임반 1소반외1(기번1) 소반개벌1(집계)'!CF10</f>
        <v>1080.1600000000001</v>
      </c>
      <c r="M37" s="93"/>
      <c r="N37" s="121">
        <f t="shared" si="8"/>
        <v>9.6331044323553022E-2</v>
      </c>
      <c r="P37" s="54"/>
      <c r="Q37" s="54"/>
      <c r="R37" s="54"/>
      <c r="S37" s="54"/>
      <c r="T37" s="54"/>
    </row>
    <row r="38" spans="1:20" s="68" customFormat="1" ht="22.5" customHeight="1" x14ac:dyDescent="0.15">
      <c r="A38" s="69"/>
      <c r="B38" s="116">
        <f t="shared" si="9"/>
        <v>0</v>
      </c>
      <c r="C38" s="90">
        <f t="shared" si="5"/>
        <v>0</v>
      </c>
      <c r="D38" s="91">
        <f t="shared" si="6"/>
        <v>0</v>
      </c>
      <c r="E38" s="92">
        <f t="shared" si="10"/>
        <v>0</v>
      </c>
      <c r="F38" s="119">
        <f t="shared" si="11"/>
        <v>0</v>
      </c>
      <c r="G38" s="119">
        <f t="shared" si="12"/>
        <v>0</v>
      </c>
      <c r="H38" s="217">
        <f>'2교가 108임반 1소반외1(기번1) 소반개벌1(집계)'!BV10</f>
        <v>0</v>
      </c>
      <c r="I38" s="93"/>
      <c r="J38" s="121">
        <f t="shared" si="7"/>
        <v>0</v>
      </c>
      <c r="K38" s="119">
        <f t="shared" si="13"/>
        <v>0</v>
      </c>
      <c r="L38" s="217">
        <f>'2교가 108임반 1소반외1(기번1) 소반개벌1(집계)'!CG10</f>
        <v>0</v>
      </c>
      <c r="M38" s="93"/>
      <c r="N38" s="121">
        <f t="shared" si="8"/>
        <v>0</v>
      </c>
      <c r="P38" s="54"/>
      <c r="Q38" s="54"/>
      <c r="R38" s="54"/>
      <c r="S38" s="54"/>
      <c r="T38" s="54"/>
    </row>
    <row r="39" spans="1:20" s="68" customFormat="1" ht="22.5" customHeight="1" x14ac:dyDescent="0.15">
      <c r="A39" s="69"/>
      <c r="B39" s="116">
        <f t="shared" si="9"/>
        <v>0</v>
      </c>
      <c r="C39" s="90">
        <f t="shared" si="5"/>
        <v>0</v>
      </c>
      <c r="D39" s="91">
        <f t="shared" si="6"/>
        <v>0</v>
      </c>
      <c r="E39" s="92">
        <f t="shared" si="10"/>
        <v>0</v>
      </c>
      <c r="F39" s="119">
        <f t="shared" si="11"/>
        <v>0</v>
      </c>
      <c r="G39" s="119">
        <f t="shared" si="12"/>
        <v>0</v>
      </c>
      <c r="H39" s="217">
        <f>'2교가 108임반 1소반외1(기번1) 소반개벌1(집계)'!BW10</f>
        <v>0</v>
      </c>
      <c r="I39" s="93"/>
      <c r="J39" s="121">
        <f t="shared" si="7"/>
        <v>0</v>
      </c>
      <c r="K39" s="119">
        <f t="shared" si="13"/>
        <v>0</v>
      </c>
      <c r="L39" s="217">
        <f>'2교가 108임반 1소반외1(기번1) 소반개벌1(집계)'!CH10</f>
        <v>0</v>
      </c>
      <c r="M39" s="93"/>
      <c r="N39" s="121">
        <f t="shared" si="8"/>
        <v>0</v>
      </c>
      <c r="P39" s="54"/>
      <c r="Q39" s="54"/>
      <c r="R39" s="54"/>
      <c r="S39" s="54"/>
      <c r="T39" s="54"/>
    </row>
    <row r="40" spans="1:20" s="68" customFormat="1" ht="22.5" customHeight="1" x14ac:dyDescent="0.15">
      <c r="A40" s="69"/>
      <c r="B40" s="116">
        <f t="shared" si="9"/>
        <v>0</v>
      </c>
      <c r="C40" s="90">
        <f t="shared" si="5"/>
        <v>0</v>
      </c>
      <c r="D40" s="91">
        <f t="shared" si="6"/>
        <v>0</v>
      </c>
      <c r="E40" s="92">
        <f t="shared" si="10"/>
        <v>0</v>
      </c>
      <c r="F40" s="119">
        <f t="shared" si="11"/>
        <v>0</v>
      </c>
      <c r="G40" s="119">
        <f t="shared" si="12"/>
        <v>0</v>
      </c>
      <c r="H40" s="217">
        <f>'2교가 108임반 1소반외1(기번1) 소반개벌1(집계)'!BX10</f>
        <v>0</v>
      </c>
      <c r="I40" s="93"/>
      <c r="J40" s="121">
        <f t="shared" si="7"/>
        <v>0</v>
      </c>
      <c r="K40" s="119">
        <f t="shared" si="13"/>
        <v>0</v>
      </c>
      <c r="L40" s="217">
        <f>'2교가 108임반 1소반외1(기번1) 소반개벌1(집계)'!CI10</f>
        <v>0</v>
      </c>
      <c r="M40" s="93"/>
      <c r="N40" s="121">
        <f t="shared" si="8"/>
        <v>0</v>
      </c>
      <c r="P40" s="54"/>
      <c r="Q40" s="54"/>
      <c r="R40" s="54"/>
      <c r="S40" s="54"/>
      <c r="T40" s="54"/>
    </row>
    <row r="41" spans="1:20" s="68" customFormat="1" ht="22.5" customHeight="1" x14ac:dyDescent="0.15">
      <c r="A41" s="69"/>
      <c r="B41" s="116">
        <f t="shared" si="9"/>
        <v>0</v>
      </c>
      <c r="C41" s="90">
        <f t="shared" si="5"/>
        <v>0</v>
      </c>
      <c r="D41" s="91">
        <f t="shared" si="6"/>
        <v>0</v>
      </c>
      <c r="E41" s="92">
        <f t="shared" si="10"/>
        <v>0</v>
      </c>
      <c r="F41" s="119">
        <f t="shared" si="11"/>
        <v>0</v>
      </c>
      <c r="G41" s="119">
        <f t="shared" si="12"/>
        <v>0</v>
      </c>
      <c r="H41" s="217">
        <f>'2교가 108임반 1소반외1(기번1) 소반개벌1(집계)'!BY10</f>
        <v>0</v>
      </c>
      <c r="I41" s="93"/>
      <c r="J41" s="121">
        <f t="shared" si="7"/>
        <v>0</v>
      </c>
      <c r="K41" s="119">
        <f t="shared" si="13"/>
        <v>0</v>
      </c>
      <c r="L41" s="217">
        <f>'2교가 108임반 1소반외1(기번1) 소반개벌1(집계)'!CJ10</f>
        <v>0</v>
      </c>
      <c r="M41" s="93"/>
      <c r="N41" s="121">
        <f t="shared" si="8"/>
        <v>0</v>
      </c>
      <c r="P41" s="54"/>
      <c r="Q41" s="54"/>
      <c r="R41" s="54"/>
      <c r="S41" s="54"/>
      <c r="T41" s="54"/>
    </row>
    <row r="42" spans="1:20" s="68" customFormat="1" ht="22.5" customHeight="1" x14ac:dyDescent="0.15">
      <c r="A42" s="69"/>
      <c r="B42" s="116">
        <f t="shared" si="9"/>
        <v>0</v>
      </c>
      <c r="C42" s="90">
        <f t="shared" si="5"/>
        <v>0</v>
      </c>
      <c r="D42" s="91">
        <f t="shared" si="6"/>
        <v>0</v>
      </c>
      <c r="E42" s="92">
        <f t="shared" si="10"/>
        <v>0</v>
      </c>
      <c r="F42" s="119">
        <f t="shared" si="11"/>
        <v>0</v>
      </c>
      <c r="G42" s="119">
        <f t="shared" si="12"/>
        <v>0</v>
      </c>
      <c r="H42" s="217">
        <f>'2교가 108임반 1소반외1(기번1) 소반개벌1(집계)'!BZ10</f>
        <v>0</v>
      </c>
      <c r="I42" s="93"/>
      <c r="J42" s="121">
        <f t="shared" si="7"/>
        <v>0</v>
      </c>
      <c r="K42" s="119">
        <f t="shared" si="13"/>
        <v>0</v>
      </c>
      <c r="L42" s="217">
        <f>'2교가 108임반 1소반외1(기번1) 소반개벌1(집계)'!CK10</f>
        <v>0</v>
      </c>
      <c r="M42" s="93"/>
      <c r="N42" s="121">
        <f t="shared" si="8"/>
        <v>0</v>
      </c>
      <c r="P42" s="54"/>
      <c r="Q42" s="54"/>
      <c r="R42" s="54"/>
      <c r="S42" s="54"/>
      <c r="T42" s="54"/>
    </row>
    <row r="43" spans="1:20" s="68" customFormat="1" ht="22.5" customHeight="1" x14ac:dyDescent="0.15">
      <c r="A43" s="69"/>
      <c r="B43" s="116">
        <f t="shared" si="9"/>
        <v>0</v>
      </c>
      <c r="C43" s="90">
        <f t="shared" si="5"/>
        <v>0</v>
      </c>
      <c r="D43" s="91">
        <f t="shared" si="6"/>
        <v>0</v>
      </c>
      <c r="E43" s="92">
        <f t="shared" si="10"/>
        <v>0</v>
      </c>
      <c r="F43" s="119">
        <f t="shared" si="11"/>
        <v>0</v>
      </c>
      <c r="G43" s="119">
        <f t="shared" si="12"/>
        <v>0</v>
      </c>
      <c r="H43" s="217">
        <f>'2교가 108임반 1소반외1(기번1) 소반개벌1(집계)'!CA10</f>
        <v>0</v>
      </c>
      <c r="I43" s="93"/>
      <c r="J43" s="121">
        <f t="shared" si="7"/>
        <v>0</v>
      </c>
      <c r="K43" s="119">
        <f t="shared" si="13"/>
        <v>0</v>
      </c>
      <c r="L43" s="217">
        <f>'2교가 108임반 1소반외1(기번1) 소반개벌1(집계)'!CL10</f>
        <v>0</v>
      </c>
      <c r="M43" s="93"/>
      <c r="N43" s="121">
        <f t="shared" si="8"/>
        <v>0</v>
      </c>
      <c r="P43" s="54"/>
      <c r="Q43" s="54"/>
      <c r="R43" s="54"/>
      <c r="S43" s="54"/>
      <c r="T43" s="54"/>
    </row>
    <row r="44" spans="1:20" s="59" customFormat="1" ht="17.25" customHeight="1" x14ac:dyDescent="0.15">
      <c r="A44" s="61"/>
      <c r="B44" s="62"/>
      <c r="C44" s="61"/>
      <c r="D44" s="73"/>
      <c r="E44" s="61"/>
      <c r="F44" s="61"/>
      <c r="G44" s="61"/>
      <c r="H44" s="61"/>
      <c r="I44" s="61"/>
      <c r="J44" s="61"/>
      <c r="K44" s="61"/>
      <c r="L44" s="61"/>
      <c r="M44" s="61"/>
      <c r="N44" s="61"/>
      <c r="P44" s="54"/>
    </row>
    <row r="45" spans="1:20" s="59" customFormat="1" ht="17.25" customHeight="1" x14ac:dyDescent="0.15">
      <c r="A45" s="61"/>
      <c r="B45" s="62"/>
      <c r="C45" s="61"/>
      <c r="D45" s="73"/>
      <c r="E45" s="61"/>
      <c r="F45" s="61"/>
      <c r="G45" s="61"/>
      <c r="H45" s="61"/>
      <c r="I45" s="61"/>
      <c r="J45" s="61"/>
      <c r="K45" s="61"/>
      <c r="L45" s="61"/>
      <c r="M45" s="61"/>
      <c r="N45" s="61"/>
      <c r="P45" s="54"/>
    </row>
    <row r="46" spans="1:20" s="59" customFormat="1" ht="17.25" customHeight="1" x14ac:dyDescent="0.15">
      <c r="A46" s="61"/>
      <c r="B46" s="60" t="s">
        <v>36</v>
      </c>
      <c r="C46" s="7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P46" s="54"/>
    </row>
    <row r="47" spans="1:20" s="63" customFormat="1" ht="24" customHeight="1" x14ac:dyDescent="0.15">
      <c r="A47" s="62"/>
      <c r="B47" s="342" t="s">
        <v>17</v>
      </c>
      <c r="C47" s="346" t="s">
        <v>23</v>
      </c>
      <c r="D47" s="343" t="s">
        <v>78</v>
      </c>
      <c r="E47" s="349" t="s">
        <v>69</v>
      </c>
      <c r="F47" s="350"/>
      <c r="G47" s="351"/>
      <c r="I47" s="71"/>
      <c r="J47" s="71"/>
      <c r="O47" s="54"/>
    </row>
    <row r="48" spans="1:20" s="63" customFormat="1" ht="35.25" customHeight="1" x14ac:dyDescent="0.15">
      <c r="A48" s="62"/>
      <c r="B48" s="344"/>
      <c r="C48" s="342"/>
      <c r="D48" s="344"/>
      <c r="E48" s="132" t="s">
        <v>88</v>
      </c>
      <c r="F48" s="65" t="s">
        <v>79</v>
      </c>
      <c r="G48" s="65" t="s">
        <v>87</v>
      </c>
      <c r="I48" s="62"/>
      <c r="J48" s="62"/>
      <c r="O48" s="54"/>
    </row>
    <row r="49" spans="1:15" s="68" customFormat="1" ht="22.5" customHeight="1" thickBot="1" x14ac:dyDescent="0.2">
      <c r="A49" s="69"/>
      <c r="B49" s="176" t="s">
        <v>15</v>
      </c>
      <c r="C49" s="180"/>
      <c r="D49" s="221">
        <f>SUM(D50:D59)/(10-COUNTIF(D50:D59,0))</f>
        <v>0.14677353621874303</v>
      </c>
      <c r="E49" s="181">
        <f>SUM(E50:E59)</f>
        <v>1522.19</v>
      </c>
      <c r="F49" s="221">
        <f t="shared" ref="F49:F59" si="14">IF(ISERROR(E49/L17),0,(E49/L17))</f>
        <v>0.10719647887323944</v>
      </c>
      <c r="G49" s="222">
        <f>SUM(G50:G59)</f>
        <v>107.19647887323944</v>
      </c>
      <c r="I49" s="70"/>
      <c r="J49" s="70"/>
      <c r="O49" s="54"/>
    </row>
    <row r="50" spans="1:15" s="68" customFormat="1" ht="22.5" customHeight="1" thickTop="1" x14ac:dyDescent="0.15">
      <c r="A50" s="69"/>
      <c r="B50" s="115" t="str">
        <f t="shared" ref="B50:B59" si="15">B18</f>
        <v>강원지방소나무</v>
      </c>
      <c r="C50" s="167">
        <v>0.79</v>
      </c>
      <c r="D50" s="223">
        <f t="shared" ref="D50:D59" si="16">D34*C50</f>
        <v>0.30664933628318586</v>
      </c>
      <c r="E50" s="219">
        <f t="shared" ref="E50:E59" si="17">ROUND(L34*$C50,2)</f>
        <v>831.63</v>
      </c>
      <c r="F50" s="223">
        <f t="shared" si="14"/>
        <v>0.30664823008849557</v>
      </c>
      <c r="G50" s="223">
        <f t="shared" ref="G50:G59" si="18">E50/$L$5</f>
        <v>58.565492957746478</v>
      </c>
      <c r="I50" s="159"/>
      <c r="J50" s="70"/>
      <c r="O50" s="54"/>
    </row>
    <row r="51" spans="1:15" s="68" customFormat="1" ht="22.5" customHeight="1" x14ac:dyDescent="0.15">
      <c r="A51" s="69"/>
      <c r="B51" s="116" t="str">
        <f t="shared" si="15"/>
        <v>낙엽송</v>
      </c>
      <c r="C51" s="168">
        <v>0.88</v>
      </c>
      <c r="D51" s="224">
        <f t="shared" si="16"/>
        <v>0.11933140096618358</v>
      </c>
      <c r="E51" s="220">
        <f t="shared" si="17"/>
        <v>24.7</v>
      </c>
      <c r="F51" s="224">
        <f t="shared" si="14"/>
        <v>0.11932367149758454</v>
      </c>
      <c r="G51" s="224">
        <f t="shared" si="18"/>
        <v>1.73943661971831</v>
      </c>
      <c r="I51" s="70"/>
      <c r="J51" s="70"/>
      <c r="O51" s="54"/>
    </row>
    <row r="52" spans="1:15" s="68" customFormat="1" ht="22.5" customHeight="1" x14ac:dyDescent="0.15">
      <c r="A52" s="69"/>
      <c r="B52" s="116" t="str">
        <f t="shared" si="15"/>
        <v>잣나무</v>
      </c>
      <c r="C52" s="168">
        <v>0.79</v>
      </c>
      <c r="D52" s="224">
        <f t="shared" si="16"/>
        <v>0.10235147058823531</v>
      </c>
      <c r="E52" s="220">
        <f t="shared" si="17"/>
        <v>6.96</v>
      </c>
      <c r="F52" s="224">
        <f t="shared" si="14"/>
        <v>0.10235294117647059</v>
      </c>
      <c r="G52" s="224">
        <f t="shared" si="18"/>
        <v>0.49014084507042255</v>
      </c>
      <c r="I52" s="70"/>
      <c r="J52" s="70"/>
      <c r="O52" s="54"/>
    </row>
    <row r="53" spans="1:15" s="68" customFormat="1" ht="22.5" customHeight="1" x14ac:dyDescent="0.15">
      <c r="A53" s="69"/>
      <c r="B53" s="116" t="str">
        <f t="shared" si="15"/>
        <v>기타활엽수</v>
      </c>
      <c r="C53" s="168">
        <v>0.61</v>
      </c>
      <c r="D53" s="224">
        <f t="shared" si="16"/>
        <v>5.8761937037367346E-2</v>
      </c>
      <c r="E53" s="220">
        <f t="shared" si="17"/>
        <v>658.9</v>
      </c>
      <c r="F53" s="224">
        <f t="shared" si="14"/>
        <v>5.8762151074645497E-2</v>
      </c>
      <c r="G53" s="224">
        <f t="shared" si="18"/>
        <v>46.401408450704224</v>
      </c>
      <c r="I53" s="70"/>
      <c r="J53" s="70"/>
      <c r="K53" s="170"/>
      <c r="O53" s="54"/>
    </row>
    <row r="54" spans="1:15" s="68" customFormat="1" ht="22.5" customHeight="1" x14ac:dyDescent="0.15">
      <c r="A54" s="69"/>
      <c r="B54" s="116">
        <f t="shared" si="15"/>
        <v>0</v>
      </c>
      <c r="C54" s="168"/>
      <c r="D54" s="224">
        <f t="shared" si="16"/>
        <v>0</v>
      </c>
      <c r="E54" s="220">
        <f t="shared" si="17"/>
        <v>0</v>
      </c>
      <c r="F54" s="224">
        <f t="shared" si="14"/>
        <v>0</v>
      </c>
      <c r="G54" s="224">
        <f t="shared" si="18"/>
        <v>0</v>
      </c>
      <c r="I54" s="70"/>
      <c r="J54" s="169"/>
      <c r="O54" s="54"/>
    </row>
    <row r="55" spans="1:15" s="68" customFormat="1" ht="22.5" customHeight="1" x14ac:dyDescent="0.15">
      <c r="A55" s="69"/>
      <c r="B55" s="116">
        <f t="shared" si="15"/>
        <v>0</v>
      </c>
      <c r="C55" s="168"/>
      <c r="D55" s="224">
        <f t="shared" si="16"/>
        <v>0</v>
      </c>
      <c r="E55" s="220">
        <f t="shared" si="17"/>
        <v>0</v>
      </c>
      <c r="F55" s="224">
        <f t="shared" si="14"/>
        <v>0</v>
      </c>
      <c r="G55" s="224">
        <f t="shared" si="18"/>
        <v>0</v>
      </c>
      <c r="I55" s="70"/>
      <c r="J55" s="169"/>
      <c r="O55" s="54"/>
    </row>
    <row r="56" spans="1:15" s="68" customFormat="1" ht="22.5" customHeight="1" x14ac:dyDescent="0.15">
      <c r="A56" s="69"/>
      <c r="B56" s="116">
        <f t="shared" si="15"/>
        <v>0</v>
      </c>
      <c r="C56" s="168"/>
      <c r="D56" s="224">
        <f t="shared" si="16"/>
        <v>0</v>
      </c>
      <c r="E56" s="220">
        <f t="shared" si="17"/>
        <v>0</v>
      </c>
      <c r="F56" s="224">
        <f t="shared" si="14"/>
        <v>0</v>
      </c>
      <c r="G56" s="224">
        <f t="shared" si="18"/>
        <v>0</v>
      </c>
      <c r="I56" s="70"/>
      <c r="J56" s="169"/>
      <c r="O56" s="54"/>
    </row>
    <row r="57" spans="1:15" s="68" customFormat="1" ht="22.5" customHeight="1" x14ac:dyDescent="0.15">
      <c r="A57" s="69"/>
      <c r="B57" s="116">
        <f t="shared" si="15"/>
        <v>0</v>
      </c>
      <c r="C57" s="168"/>
      <c r="D57" s="224">
        <f t="shared" si="16"/>
        <v>0</v>
      </c>
      <c r="E57" s="220">
        <f t="shared" si="17"/>
        <v>0</v>
      </c>
      <c r="F57" s="224">
        <f t="shared" si="14"/>
        <v>0</v>
      </c>
      <c r="G57" s="224">
        <f t="shared" si="18"/>
        <v>0</v>
      </c>
      <c r="I57" s="70"/>
      <c r="J57" s="169"/>
      <c r="O57" s="54"/>
    </row>
    <row r="58" spans="1:15" s="68" customFormat="1" ht="22.5" customHeight="1" x14ac:dyDescent="0.15">
      <c r="A58" s="69"/>
      <c r="B58" s="116">
        <f t="shared" si="15"/>
        <v>0</v>
      </c>
      <c r="C58" s="168"/>
      <c r="D58" s="224">
        <f t="shared" si="16"/>
        <v>0</v>
      </c>
      <c r="E58" s="220">
        <f t="shared" si="17"/>
        <v>0</v>
      </c>
      <c r="F58" s="224">
        <f t="shared" si="14"/>
        <v>0</v>
      </c>
      <c r="G58" s="224">
        <f t="shared" si="18"/>
        <v>0</v>
      </c>
      <c r="I58" s="70"/>
      <c r="J58" s="169"/>
      <c r="O58" s="54"/>
    </row>
    <row r="59" spans="1:15" s="68" customFormat="1" ht="22.5" customHeight="1" x14ac:dyDescent="0.15">
      <c r="A59" s="69"/>
      <c r="B59" s="116">
        <f t="shared" si="15"/>
        <v>0</v>
      </c>
      <c r="C59" s="168"/>
      <c r="D59" s="224">
        <f t="shared" si="16"/>
        <v>0</v>
      </c>
      <c r="E59" s="220">
        <f t="shared" si="17"/>
        <v>0</v>
      </c>
      <c r="F59" s="224">
        <f t="shared" si="14"/>
        <v>0</v>
      </c>
      <c r="G59" s="224">
        <f t="shared" si="18"/>
        <v>0</v>
      </c>
      <c r="I59" s="70"/>
      <c r="J59" s="169"/>
      <c r="O59" s="54"/>
    </row>
    <row r="60" spans="1:15" x14ac:dyDescent="0.15">
      <c r="A60" s="75"/>
      <c r="B60" s="76"/>
      <c r="C60" s="75"/>
      <c r="D60" s="75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5" x14ac:dyDescent="0.15">
      <c r="A61" s="75"/>
      <c r="B61" s="76"/>
      <c r="C61" s="75"/>
      <c r="D61" s="75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5" x14ac:dyDescent="0.15">
      <c r="B62" s="67"/>
    </row>
    <row r="63" spans="1:15" x14ac:dyDescent="0.15">
      <c r="B63" s="67"/>
    </row>
    <row r="64" spans="1:15" x14ac:dyDescent="0.15">
      <c r="B64" s="67"/>
    </row>
    <row r="65" spans="2:14" x14ac:dyDescent="0.15">
      <c r="B65" s="67"/>
    </row>
    <row r="66" spans="2:14" x14ac:dyDescent="0.15">
      <c r="B66" s="67"/>
    </row>
    <row r="67" spans="2:14" x14ac:dyDescent="0.15">
      <c r="B67" s="67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4" x14ac:dyDescent="0.15">
      <c r="B68" s="67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2:14" x14ac:dyDescent="0.15">
      <c r="B69" s="67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2:14" x14ac:dyDescent="0.15">
      <c r="B70" s="67"/>
      <c r="E70" s="56"/>
      <c r="F70" s="56"/>
      <c r="G70" s="56"/>
      <c r="H70" s="56"/>
      <c r="I70" s="56"/>
      <c r="J70" s="56"/>
      <c r="K70" s="56"/>
      <c r="L70" s="56"/>
      <c r="M70" s="56"/>
      <c r="N70" s="56"/>
    </row>
  </sheetData>
  <mergeCells count="24">
    <mergeCell ref="K15:N15"/>
    <mergeCell ref="F15:F16"/>
    <mergeCell ref="E47:G47"/>
    <mergeCell ref="D47:D48"/>
    <mergeCell ref="B30:B32"/>
    <mergeCell ref="B47:B48"/>
    <mergeCell ref="C47:C48"/>
    <mergeCell ref="F30:N30"/>
    <mergeCell ref="D5:G5"/>
    <mergeCell ref="D7:G7"/>
    <mergeCell ref="F31:F32"/>
    <mergeCell ref="D30:D32"/>
    <mergeCell ref="A2:N2"/>
    <mergeCell ref="G31:J31"/>
    <mergeCell ref="C30:C32"/>
    <mergeCell ref="F14:N14"/>
    <mergeCell ref="D9:G9"/>
    <mergeCell ref="E14:E16"/>
    <mergeCell ref="E30:E32"/>
    <mergeCell ref="B14:B16"/>
    <mergeCell ref="K31:N31"/>
    <mergeCell ref="C14:C16"/>
    <mergeCell ref="G15:J15"/>
    <mergeCell ref="D14:D1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V66"/>
  <sheetViews>
    <sheetView topLeftCell="AD1" zoomScaleNormal="100" zoomScaleSheetLayoutView="115" workbookViewId="0">
      <pane ySplit="11" topLeftCell="A12" activePane="bottomLeft" state="frozen"/>
      <selection activeCell="J41" sqref="J41"/>
      <selection pane="bottomLeft" activeCell="J41" sqref="J41"/>
    </sheetView>
  </sheetViews>
  <sheetFormatPr defaultColWidth="8.6640625" defaultRowHeight="13.5" x14ac:dyDescent="0.15"/>
  <cols>
    <col min="1" max="1" width="4.44140625" customWidth="1"/>
    <col min="2" max="11" width="3.33203125" customWidth="1"/>
    <col min="12" max="21" width="4.44140625" customWidth="1"/>
    <col min="22" max="22" width="5.109375" style="1" customWidth="1"/>
    <col min="23" max="23" width="4.77734375" style="1" customWidth="1"/>
    <col min="24" max="33" width="3.33203125" style="1" customWidth="1"/>
    <col min="34" max="34" width="5.88671875" style="1" customWidth="1"/>
    <col min="35" max="40" width="3.33203125" style="1" customWidth="1"/>
    <col min="41" max="44" width="3.33203125" style="8" customWidth="1"/>
    <col min="45" max="45" width="6.6640625" style="1" customWidth="1"/>
    <col min="46" max="56" width="4.44140625" style="1" customWidth="1"/>
    <col min="57" max="57" width="6.44140625" style="1" customWidth="1"/>
    <col min="58" max="63" width="4.44140625" style="1" customWidth="1"/>
    <col min="64" max="67" width="4.44140625" style="8" customWidth="1"/>
    <col min="68" max="68" width="7.77734375" style="8" customWidth="1"/>
    <col min="69" max="69" width="6.6640625" style="8" customWidth="1"/>
    <col min="70" max="79" width="6.109375" style="8" customWidth="1"/>
    <col min="80" max="80" width="6.6640625" style="8" customWidth="1"/>
    <col min="81" max="89" width="6.109375" style="8" customWidth="1"/>
    <col min="90" max="90" width="6.109375" customWidth="1"/>
    <col min="91" max="92" width="1.44140625" customWidth="1"/>
    <col min="93" max="93" width="4.109375" customWidth="1"/>
    <col min="94" max="94" width="8.44140625" customWidth="1"/>
    <col min="95" max="126" width="4.88671875" customWidth="1"/>
  </cols>
  <sheetData>
    <row r="1" spans="1:126" ht="22.5" customHeight="1" x14ac:dyDescent="0.15">
      <c r="A1" s="393" t="s">
        <v>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  <c r="CH1" s="393"/>
      <c r="CI1" s="14"/>
      <c r="CJ1" s="14"/>
      <c r="CK1" s="14"/>
    </row>
    <row r="2" spans="1:126" ht="16.5" customHeight="1" x14ac:dyDescent="0.15">
      <c r="A2" s="20" t="s">
        <v>25</v>
      </c>
      <c r="B2" s="20"/>
      <c r="C2" s="20"/>
      <c r="D2" s="133" t="s">
        <v>93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201"/>
      <c r="Q2" s="201"/>
      <c r="R2" s="201"/>
      <c r="S2" s="201"/>
      <c r="T2" s="201"/>
      <c r="U2" s="201"/>
      <c r="V2" s="6"/>
      <c r="W2" s="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5" t="s">
        <v>11</v>
      </c>
      <c r="AT2" s="15"/>
      <c r="AU2" s="14"/>
      <c r="AV2" s="14"/>
      <c r="AW2" s="14"/>
      <c r="BD2" s="14"/>
      <c r="BE2" s="161" t="s">
        <v>94</v>
      </c>
      <c r="BF2" s="122" t="s">
        <v>0</v>
      </c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</row>
    <row r="3" spans="1:126" ht="16.5" customHeight="1" x14ac:dyDescent="0.15">
      <c r="A3" s="20" t="s">
        <v>26</v>
      </c>
      <c r="B3" s="20"/>
      <c r="C3" s="20"/>
      <c r="D3" s="20" t="s">
        <v>95</v>
      </c>
      <c r="E3" s="20"/>
      <c r="F3" s="20"/>
      <c r="G3" s="20"/>
      <c r="H3" s="20"/>
      <c r="I3" s="20"/>
      <c r="J3" s="20"/>
      <c r="K3" s="20"/>
      <c r="L3" s="134"/>
      <c r="M3" s="134"/>
      <c r="N3" s="134"/>
      <c r="O3" s="134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5" t="s">
        <v>84</v>
      </c>
      <c r="AT3" s="15"/>
      <c r="AU3" s="14"/>
      <c r="AV3" s="14"/>
      <c r="AW3" s="14"/>
      <c r="BD3" s="14"/>
      <c r="BE3" s="160">
        <v>1</v>
      </c>
      <c r="BF3" s="123" t="s">
        <v>12</v>
      </c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:126" ht="16.5" customHeight="1" x14ac:dyDescent="0.15">
      <c r="A4" s="20" t="s">
        <v>27</v>
      </c>
      <c r="B4" s="20"/>
      <c r="C4" s="20"/>
      <c r="D4" s="135" t="s">
        <v>99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5" t="s">
        <v>85</v>
      </c>
      <c r="AT4" s="15"/>
      <c r="AU4" s="6"/>
      <c r="AV4" s="6"/>
      <c r="AW4" s="6"/>
      <c r="BD4" s="6"/>
      <c r="BE4" s="124">
        <v>14.2</v>
      </c>
      <c r="BF4" s="125" t="s">
        <v>0</v>
      </c>
      <c r="BG4" s="6"/>
      <c r="BH4" s="6"/>
      <c r="BI4" s="6"/>
      <c r="BJ4" s="6"/>
      <c r="BK4" s="6"/>
      <c r="BL4" s="7"/>
      <c r="BM4" s="7"/>
      <c r="BN4" s="7"/>
      <c r="BO4" s="7"/>
      <c r="BP4" s="7"/>
      <c r="BQ4" s="7"/>
      <c r="BR4" s="7"/>
      <c r="BS4" s="7"/>
      <c r="BT4" s="7"/>
      <c r="BU4" s="7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126" s="16" customFormat="1" ht="9.75" customHeight="1" thickBot="1" x14ac:dyDescent="0.2">
      <c r="A5" s="29"/>
      <c r="B5" s="15"/>
      <c r="C5" s="15"/>
      <c r="D5" s="15"/>
      <c r="E5" s="15"/>
      <c r="F5" s="15"/>
      <c r="G5" s="15"/>
      <c r="H5" s="15"/>
      <c r="I5" s="15"/>
      <c r="J5" s="15"/>
      <c r="K5" s="15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7"/>
      <c r="AP5" s="17"/>
      <c r="AQ5" s="17"/>
      <c r="AR5" s="17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7"/>
      <c r="BM5" s="17"/>
      <c r="BN5" s="17"/>
      <c r="BO5" s="17"/>
      <c r="BP5" s="18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28"/>
      <c r="CJ5" s="17"/>
      <c r="CK5" s="17"/>
    </row>
    <row r="6" spans="1:126" ht="20.25" customHeight="1" x14ac:dyDescent="0.15">
      <c r="A6" s="396" t="s">
        <v>1</v>
      </c>
      <c r="B6" s="420" t="s">
        <v>71</v>
      </c>
      <c r="C6" s="421"/>
      <c r="D6" s="421"/>
      <c r="E6" s="421"/>
      <c r="F6" s="421"/>
      <c r="G6" s="421"/>
      <c r="H6" s="421"/>
      <c r="I6" s="421"/>
      <c r="J6" s="421"/>
      <c r="K6" s="422"/>
      <c r="L6" s="423" t="s">
        <v>2</v>
      </c>
      <c r="M6" s="421"/>
      <c r="N6" s="421"/>
      <c r="O6" s="421"/>
      <c r="P6" s="421"/>
      <c r="Q6" s="421"/>
      <c r="R6" s="421"/>
      <c r="S6" s="421"/>
      <c r="T6" s="421"/>
      <c r="U6" s="424"/>
      <c r="V6" s="399" t="s">
        <v>70</v>
      </c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1"/>
      <c r="AS6" s="405" t="s">
        <v>86</v>
      </c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7"/>
      <c r="BP6" s="429" t="s">
        <v>89</v>
      </c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1"/>
    </row>
    <row r="7" spans="1:126" s="53" customFormat="1" ht="14.25" customHeight="1" x14ac:dyDescent="0.15">
      <c r="A7" s="397"/>
      <c r="B7" s="358" t="s">
        <v>96</v>
      </c>
      <c r="C7" s="360" t="s">
        <v>97</v>
      </c>
      <c r="D7" s="360" t="s">
        <v>98</v>
      </c>
      <c r="E7" s="360" t="s">
        <v>100</v>
      </c>
      <c r="F7" s="360"/>
      <c r="G7" s="360"/>
      <c r="H7" s="360"/>
      <c r="I7" s="360"/>
      <c r="J7" s="360"/>
      <c r="K7" s="360"/>
      <c r="L7" s="356" t="str">
        <f>$B$7</f>
        <v>강원지방소나무</v>
      </c>
      <c r="M7" s="356" t="str">
        <f>$C$7</f>
        <v>낙엽송</v>
      </c>
      <c r="N7" s="356" t="str">
        <f>$D$7</f>
        <v>잣나무</v>
      </c>
      <c r="O7" s="356" t="str">
        <f>$E$7</f>
        <v>기타활엽수</v>
      </c>
      <c r="P7" s="356">
        <f>$F$7</f>
        <v>0</v>
      </c>
      <c r="Q7" s="356">
        <f>$G$7</f>
        <v>0</v>
      </c>
      <c r="R7" s="356">
        <f>$H$7</f>
        <v>0</v>
      </c>
      <c r="S7" s="356">
        <f>$I$7</f>
        <v>0</v>
      </c>
      <c r="T7" s="356">
        <f>$J$7</f>
        <v>0</v>
      </c>
      <c r="U7" s="388">
        <f>$K$7</f>
        <v>0</v>
      </c>
      <c r="V7" s="402" t="s">
        <v>3</v>
      </c>
      <c r="W7" s="390" t="s">
        <v>4</v>
      </c>
      <c r="X7" s="391"/>
      <c r="Y7" s="391"/>
      <c r="Z7" s="391"/>
      <c r="AA7" s="391"/>
      <c r="AB7" s="391"/>
      <c r="AC7" s="391"/>
      <c r="AD7" s="391"/>
      <c r="AE7" s="391"/>
      <c r="AF7" s="391"/>
      <c r="AG7" s="392"/>
      <c r="AH7" s="371" t="s">
        <v>75</v>
      </c>
      <c r="AI7" s="372"/>
      <c r="AJ7" s="372"/>
      <c r="AK7" s="372"/>
      <c r="AL7" s="372"/>
      <c r="AM7" s="372"/>
      <c r="AN7" s="372"/>
      <c r="AO7" s="372"/>
      <c r="AP7" s="372"/>
      <c r="AQ7" s="372"/>
      <c r="AR7" s="373"/>
      <c r="AS7" s="402" t="s">
        <v>3</v>
      </c>
      <c r="AT7" s="390" t="s">
        <v>4</v>
      </c>
      <c r="AU7" s="391"/>
      <c r="AV7" s="391"/>
      <c r="AW7" s="391"/>
      <c r="AX7" s="391"/>
      <c r="AY7" s="391"/>
      <c r="AZ7" s="391"/>
      <c r="BA7" s="391"/>
      <c r="BB7" s="391"/>
      <c r="BC7" s="391"/>
      <c r="BD7" s="392"/>
      <c r="BE7" s="371" t="s">
        <v>75</v>
      </c>
      <c r="BF7" s="372"/>
      <c r="BG7" s="372"/>
      <c r="BH7" s="372"/>
      <c r="BI7" s="372"/>
      <c r="BJ7" s="372"/>
      <c r="BK7" s="372"/>
      <c r="BL7" s="372"/>
      <c r="BM7" s="372"/>
      <c r="BN7" s="372"/>
      <c r="BO7" s="373"/>
      <c r="BP7" s="376" t="s">
        <v>3</v>
      </c>
      <c r="BQ7" s="379" t="s">
        <v>4</v>
      </c>
      <c r="BR7" s="380"/>
      <c r="BS7" s="380"/>
      <c r="BT7" s="380"/>
      <c r="BU7" s="380"/>
      <c r="BV7" s="380"/>
      <c r="BW7" s="380"/>
      <c r="BX7" s="380"/>
      <c r="BY7" s="380"/>
      <c r="BZ7" s="380"/>
      <c r="CA7" s="381"/>
      <c r="CB7" s="365" t="s">
        <v>75</v>
      </c>
      <c r="CC7" s="366"/>
      <c r="CD7" s="366"/>
      <c r="CE7" s="366"/>
      <c r="CF7" s="366"/>
      <c r="CG7" s="366"/>
      <c r="CH7" s="366"/>
      <c r="CI7" s="366"/>
      <c r="CJ7" s="366"/>
      <c r="CK7" s="366"/>
      <c r="CL7" s="367"/>
      <c r="CO7" s="427" t="s">
        <v>17</v>
      </c>
      <c r="CP7" s="419" t="s">
        <v>29</v>
      </c>
      <c r="CQ7" s="419"/>
      <c r="CR7" s="419"/>
      <c r="CS7" s="419"/>
      <c r="CT7" s="419"/>
      <c r="CU7" s="419"/>
      <c r="CV7" s="419"/>
      <c r="CW7" s="419"/>
      <c r="CX7" s="419"/>
      <c r="CY7" s="419"/>
      <c r="CZ7" s="419"/>
      <c r="DA7" s="419"/>
      <c r="DB7" s="419"/>
      <c r="DC7" s="419"/>
      <c r="DD7" s="419"/>
      <c r="DE7" s="419"/>
      <c r="DF7" s="419"/>
      <c r="DG7" s="419"/>
      <c r="DH7" s="419"/>
      <c r="DI7" s="419"/>
      <c r="DJ7" s="419"/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19"/>
      <c r="DV7" s="419"/>
    </row>
    <row r="8" spans="1:126" ht="13.5" customHeight="1" thickBot="1" x14ac:dyDescent="0.2">
      <c r="A8" s="397"/>
      <c r="B8" s="358"/>
      <c r="C8" s="360"/>
      <c r="D8" s="360"/>
      <c r="E8" s="360"/>
      <c r="F8" s="360"/>
      <c r="G8" s="360"/>
      <c r="H8" s="360"/>
      <c r="I8" s="360"/>
      <c r="J8" s="360"/>
      <c r="K8" s="360"/>
      <c r="L8" s="356"/>
      <c r="M8" s="356"/>
      <c r="N8" s="356"/>
      <c r="O8" s="356"/>
      <c r="P8" s="356"/>
      <c r="Q8" s="356"/>
      <c r="R8" s="356"/>
      <c r="S8" s="356"/>
      <c r="T8" s="356"/>
      <c r="U8" s="388"/>
      <c r="V8" s="403"/>
      <c r="W8" s="386" t="s">
        <v>5</v>
      </c>
      <c r="X8" s="408" t="s">
        <v>73</v>
      </c>
      <c r="Y8" s="409"/>
      <c r="Z8" s="409"/>
      <c r="AA8" s="409"/>
      <c r="AB8" s="409"/>
      <c r="AC8" s="409"/>
      <c r="AD8" s="409"/>
      <c r="AE8" s="409"/>
      <c r="AF8" s="409"/>
      <c r="AG8" s="410"/>
      <c r="AH8" s="374" t="s">
        <v>5</v>
      </c>
      <c r="AI8" s="382" t="s">
        <v>74</v>
      </c>
      <c r="AJ8" s="383"/>
      <c r="AK8" s="383"/>
      <c r="AL8" s="383"/>
      <c r="AM8" s="383"/>
      <c r="AN8" s="383"/>
      <c r="AO8" s="383"/>
      <c r="AP8" s="383"/>
      <c r="AQ8" s="383"/>
      <c r="AR8" s="384"/>
      <c r="AS8" s="403"/>
      <c r="AT8" s="386" t="s">
        <v>5</v>
      </c>
      <c r="AU8" s="408" t="s">
        <v>73</v>
      </c>
      <c r="AV8" s="409"/>
      <c r="AW8" s="409"/>
      <c r="AX8" s="409"/>
      <c r="AY8" s="409"/>
      <c r="AZ8" s="409"/>
      <c r="BA8" s="409"/>
      <c r="BB8" s="409"/>
      <c r="BC8" s="409"/>
      <c r="BD8" s="410"/>
      <c r="BE8" s="374" t="s">
        <v>5</v>
      </c>
      <c r="BF8" s="382" t="s">
        <v>74</v>
      </c>
      <c r="BG8" s="383"/>
      <c r="BH8" s="383"/>
      <c r="BI8" s="383"/>
      <c r="BJ8" s="383"/>
      <c r="BK8" s="383"/>
      <c r="BL8" s="383"/>
      <c r="BM8" s="383"/>
      <c r="BN8" s="383"/>
      <c r="BO8" s="384"/>
      <c r="BP8" s="377"/>
      <c r="BQ8" s="394" t="s">
        <v>5</v>
      </c>
      <c r="BR8" s="362" t="s">
        <v>76</v>
      </c>
      <c r="BS8" s="363"/>
      <c r="BT8" s="363"/>
      <c r="BU8" s="363"/>
      <c r="BV8" s="363"/>
      <c r="BW8" s="363"/>
      <c r="BX8" s="363"/>
      <c r="BY8" s="363"/>
      <c r="BZ8" s="363"/>
      <c r="CA8" s="364"/>
      <c r="CB8" s="432" t="s">
        <v>5</v>
      </c>
      <c r="CC8" s="368" t="s">
        <v>77</v>
      </c>
      <c r="CD8" s="369"/>
      <c r="CE8" s="369"/>
      <c r="CF8" s="369"/>
      <c r="CG8" s="369"/>
      <c r="CH8" s="369"/>
      <c r="CI8" s="369"/>
      <c r="CJ8" s="369"/>
      <c r="CK8" s="369"/>
      <c r="CL8" s="370"/>
      <c r="CO8" s="428"/>
      <c r="CP8" s="425" t="s">
        <v>30</v>
      </c>
      <c r="CQ8" s="411" t="s">
        <v>31</v>
      </c>
      <c r="CR8" s="412"/>
      <c r="CS8" s="412"/>
      <c r="CT8" s="412"/>
      <c r="CU8" s="412"/>
      <c r="CV8" s="412"/>
      <c r="CW8" s="412"/>
      <c r="CX8" s="412"/>
      <c r="CY8" s="412"/>
      <c r="CZ8" s="413"/>
      <c r="DA8" s="414" t="s">
        <v>4</v>
      </c>
      <c r="DB8" s="415"/>
      <c r="DC8" s="415"/>
      <c r="DD8" s="415"/>
      <c r="DE8" s="415"/>
      <c r="DF8" s="415"/>
      <c r="DG8" s="415"/>
      <c r="DH8" s="415"/>
      <c r="DI8" s="415"/>
      <c r="DJ8" s="415"/>
      <c r="DK8" s="416"/>
      <c r="DL8" s="417" t="s">
        <v>75</v>
      </c>
      <c r="DM8" s="418"/>
      <c r="DN8" s="418"/>
      <c r="DO8" s="418"/>
      <c r="DP8" s="418"/>
      <c r="DQ8" s="418"/>
      <c r="DR8" s="418"/>
      <c r="DS8" s="418"/>
      <c r="DT8" s="418"/>
      <c r="DU8" s="418"/>
      <c r="DV8" s="418"/>
    </row>
    <row r="9" spans="1:126" ht="26.25" customHeight="1" thickBot="1" x14ac:dyDescent="0.2">
      <c r="A9" s="398"/>
      <c r="B9" s="359"/>
      <c r="C9" s="361"/>
      <c r="D9" s="361"/>
      <c r="E9" s="361"/>
      <c r="F9" s="361"/>
      <c r="G9" s="361"/>
      <c r="H9" s="361"/>
      <c r="I9" s="361"/>
      <c r="J9" s="361"/>
      <c r="K9" s="361"/>
      <c r="L9" s="357"/>
      <c r="M9" s="357"/>
      <c r="N9" s="357"/>
      <c r="O9" s="357"/>
      <c r="P9" s="357"/>
      <c r="Q9" s="357"/>
      <c r="R9" s="357"/>
      <c r="S9" s="357"/>
      <c r="T9" s="357"/>
      <c r="U9" s="389"/>
      <c r="V9" s="404"/>
      <c r="W9" s="387"/>
      <c r="X9" s="166" t="str">
        <f>$B$7</f>
        <v>강원지방소나무</v>
      </c>
      <c r="Y9" s="166" t="str">
        <f>$C$7</f>
        <v>낙엽송</v>
      </c>
      <c r="Z9" s="166" t="str">
        <f>$D$7</f>
        <v>잣나무</v>
      </c>
      <c r="AA9" s="166" t="str">
        <f>$E$7</f>
        <v>기타활엽수</v>
      </c>
      <c r="AB9" s="166">
        <f>$F$7</f>
        <v>0</v>
      </c>
      <c r="AC9" s="166">
        <f>$G$7</f>
        <v>0</v>
      </c>
      <c r="AD9" s="166">
        <f>$H$7</f>
        <v>0</v>
      </c>
      <c r="AE9" s="166">
        <f>$I$7</f>
        <v>0</v>
      </c>
      <c r="AF9" s="166">
        <f>$J$7</f>
        <v>0</v>
      </c>
      <c r="AG9" s="166">
        <f>$K$7</f>
        <v>0</v>
      </c>
      <c r="AH9" s="375"/>
      <c r="AI9" s="166" t="str">
        <f>$B$7</f>
        <v>강원지방소나무</v>
      </c>
      <c r="AJ9" s="166" t="str">
        <f>$C$7</f>
        <v>낙엽송</v>
      </c>
      <c r="AK9" s="166" t="str">
        <f>$D$7</f>
        <v>잣나무</v>
      </c>
      <c r="AL9" s="166" t="str">
        <f>$E$7</f>
        <v>기타활엽수</v>
      </c>
      <c r="AM9" s="166">
        <f>$F$7</f>
        <v>0</v>
      </c>
      <c r="AN9" s="166">
        <f>$G$7</f>
        <v>0</v>
      </c>
      <c r="AO9" s="166">
        <f>$H$7</f>
        <v>0</v>
      </c>
      <c r="AP9" s="166">
        <f>$I$7</f>
        <v>0</v>
      </c>
      <c r="AQ9" s="166">
        <f>$J$7</f>
        <v>0</v>
      </c>
      <c r="AR9" s="166">
        <f>$K$7</f>
        <v>0</v>
      </c>
      <c r="AS9" s="404"/>
      <c r="AT9" s="387"/>
      <c r="AU9" s="166" t="str">
        <f>$B$7</f>
        <v>강원지방소나무</v>
      </c>
      <c r="AV9" s="166" t="str">
        <f>$C$7</f>
        <v>낙엽송</v>
      </c>
      <c r="AW9" s="166" t="str">
        <f>$D$7</f>
        <v>잣나무</v>
      </c>
      <c r="AX9" s="166" t="str">
        <f>$E$7</f>
        <v>기타활엽수</v>
      </c>
      <c r="AY9" s="166">
        <f>$F$7</f>
        <v>0</v>
      </c>
      <c r="AZ9" s="166">
        <f>$G$7</f>
        <v>0</v>
      </c>
      <c r="BA9" s="166">
        <f>$H$7</f>
        <v>0</v>
      </c>
      <c r="BB9" s="166">
        <f>$I$7</f>
        <v>0</v>
      </c>
      <c r="BC9" s="166">
        <f>$J$7</f>
        <v>0</v>
      </c>
      <c r="BD9" s="166">
        <f>$K$7</f>
        <v>0</v>
      </c>
      <c r="BE9" s="375"/>
      <c r="BF9" s="166" t="str">
        <f>$B$7</f>
        <v>강원지방소나무</v>
      </c>
      <c r="BG9" s="166" t="str">
        <f>$C$7</f>
        <v>낙엽송</v>
      </c>
      <c r="BH9" s="166" t="str">
        <f>$D$7</f>
        <v>잣나무</v>
      </c>
      <c r="BI9" s="166" t="str">
        <f>$E$7</f>
        <v>기타활엽수</v>
      </c>
      <c r="BJ9" s="166">
        <f>$F$7</f>
        <v>0</v>
      </c>
      <c r="BK9" s="166">
        <f>$G$7</f>
        <v>0</v>
      </c>
      <c r="BL9" s="166">
        <f>$H$7</f>
        <v>0</v>
      </c>
      <c r="BM9" s="166">
        <f>$I$7</f>
        <v>0</v>
      </c>
      <c r="BN9" s="166">
        <f>$J$7</f>
        <v>0</v>
      </c>
      <c r="BO9" s="166">
        <f>$K$7</f>
        <v>0</v>
      </c>
      <c r="BP9" s="378"/>
      <c r="BQ9" s="395"/>
      <c r="BR9" s="143" t="str">
        <f>$B$7</f>
        <v>강원지방소나무</v>
      </c>
      <c r="BS9" s="143" t="str">
        <f>$C$7</f>
        <v>낙엽송</v>
      </c>
      <c r="BT9" s="143" t="str">
        <f>$D$7</f>
        <v>잣나무</v>
      </c>
      <c r="BU9" s="143" t="str">
        <f>$E$7</f>
        <v>기타활엽수</v>
      </c>
      <c r="BV9" s="143">
        <f>$F$7</f>
        <v>0</v>
      </c>
      <c r="BW9" s="143">
        <f>$G$7</f>
        <v>0</v>
      </c>
      <c r="BX9" s="143">
        <f>$H$7</f>
        <v>0</v>
      </c>
      <c r="BY9" s="143">
        <f>$I$7</f>
        <v>0</v>
      </c>
      <c r="BZ9" s="143">
        <f>$J$7</f>
        <v>0</v>
      </c>
      <c r="CA9" s="143">
        <f>$K$7</f>
        <v>0</v>
      </c>
      <c r="CB9" s="433"/>
      <c r="CC9" s="143" t="str">
        <f>$B$7</f>
        <v>강원지방소나무</v>
      </c>
      <c r="CD9" s="143" t="str">
        <f>$C$7</f>
        <v>낙엽송</v>
      </c>
      <c r="CE9" s="143" t="str">
        <f>$D$7</f>
        <v>잣나무</v>
      </c>
      <c r="CF9" s="143" t="str">
        <f>$E$7</f>
        <v>기타활엽수</v>
      </c>
      <c r="CG9" s="143">
        <f>$F$7</f>
        <v>0</v>
      </c>
      <c r="CH9" s="143">
        <f>$G$7</f>
        <v>0</v>
      </c>
      <c r="CI9" s="143">
        <f>$H$7</f>
        <v>0</v>
      </c>
      <c r="CJ9" s="143">
        <f>$I$7</f>
        <v>0</v>
      </c>
      <c r="CK9" s="143">
        <f>$J$7</f>
        <v>0</v>
      </c>
      <c r="CL9" s="144">
        <f>$K$7</f>
        <v>0</v>
      </c>
      <c r="CO9" s="428"/>
      <c r="CP9" s="426"/>
      <c r="CQ9" s="145" t="str">
        <f>$B$7</f>
        <v>강원지방소나무</v>
      </c>
      <c r="CR9" s="143" t="str">
        <f>$C$7</f>
        <v>낙엽송</v>
      </c>
      <c r="CS9" s="143" t="str">
        <f>$D$7</f>
        <v>잣나무</v>
      </c>
      <c r="CT9" s="143" t="str">
        <f>$E$7</f>
        <v>기타활엽수</v>
      </c>
      <c r="CU9" s="143">
        <f>$F$7</f>
        <v>0</v>
      </c>
      <c r="CV9" s="166">
        <f>$G$7</f>
        <v>0</v>
      </c>
      <c r="CW9" s="166">
        <f>$H$7</f>
        <v>0</v>
      </c>
      <c r="CX9" s="166">
        <f>$I$7</f>
        <v>0</v>
      </c>
      <c r="CY9" s="166">
        <f>$J$7</f>
        <v>0</v>
      </c>
      <c r="CZ9" s="166">
        <f>$K$7</f>
        <v>0</v>
      </c>
      <c r="DA9" s="32" t="s">
        <v>5</v>
      </c>
      <c r="DB9" s="145" t="str">
        <f>$B$7</f>
        <v>강원지방소나무</v>
      </c>
      <c r="DC9" s="143" t="str">
        <f>$C$7</f>
        <v>낙엽송</v>
      </c>
      <c r="DD9" s="143" t="str">
        <f>$D$7</f>
        <v>잣나무</v>
      </c>
      <c r="DE9" s="143" t="str">
        <f>$E$7</f>
        <v>기타활엽수</v>
      </c>
      <c r="DF9" s="146">
        <f>$F$7</f>
        <v>0</v>
      </c>
      <c r="DG9" s="166">
        <f>$G$7</f>
        <v>0</v>
      </c>
      <c r="DH9" s="166">
        <f>$H$7</f>
        <v>0</v>
      </c>
      <c r="DI9" s="166">
        <f>$I$7</f>
        <v>0</v>
      </c>
      <c r="DJ9" s="166">
        <f>$J$7</f>
        <v>0</v>
      </c>
      <c r="DK9" s="166">
        <f>$K$7</f>
        <v>0</v>
      </c>
      <c r="DL9" s="32" t="s">
        <v>92</v>
      </c>
      <c r="DM9" s="202" t="str">
        <f>$B$7</f>
        <v>강원지방소나무</v>
      </c>
      <c r="DN9" s="203" t="str">
        <f>$C$7</f>
        <v>낙엽송</v>
      </c>
      <c r="DO9" s="203" t="str">
        <f>$D$7</f>
        <v>잣나무</v>
      </c>
      <c r="DP9" s="203" t="str">
        <f>$E$7</f>
        <v>기타활엽수</v>
      </c>
      <c r="DQ9" s="203">
        <f>$F$7</f>
        <v>0</v>
      </c>
      <c r="DR9" s="203">
        <f>$G$7</f>
        <v>0</v>
      </c>
      <c r="DS9" s="203">
        <f>$H$7</f>
        <v>0</v>
      </c>
      <c r="DT9" s="203">
        <f>$I$7</f>
        <v>0</v>
      </c>
      <c r="DU9" s="203">
        <f>$J$7</f>
        <v>0</v>
      </c>
      <c r="DV9" s="203">
        <f>$K$7</f>
        <v>0</v>
      </c>
    </row>
    <row r="10" spans="1:126" ht="15.75" customHeight="1" thickTop="1" thickBot="1" x14ac:dyDescent="0.2">
      <c r="A10" s="158" t="s">
        <v>6</v>
      </c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9"/>
      <c r="N10" s="149"/>
      <c r="O10" s="149"/>
      <c r="P10" s="149"/>
      <c r="Q10" s="149"/>
      <c r="R10" s="149"/>
      <c r="S10" s="149"/>
      <c r="T10" s="149"/>
      <c r="U10" s="200"/>
      <c r="V10" s="150">
        <f t="shared" ref="V10:AB10" si="0">SUM(V11:V58)</f>
        <v>14200</v>
      </c>
      <c r="W10" s="151">
        <f t="shared" si="0"/>
        <v>0</v>
      </c>
      <c r="X10" s="152">
        <f t="shared" si="0"/>
        <v>0</v>
      </c>
      <c r="Y10" s="152">
        <f t="shared" si="0"/>
        <v>0</v>
      </c>
      <c r="Z10" s="152">
        <f t="shared" si="0"/>
        <v>0</v>
      </c>
      <c r="AA10" s="152">
        <f t="shared" si="0"/>
        <v>0</v>
      </c>
      <c r="AB10" s="152">
        <f t="shared" si="0"/>
        <v>0</v>
      </c>
      <c r="AC10" s="152">
        <f>SUM(AC11:AC58)</f>
        <v>0</v>
      </c>
      <c r="AD10" s="152">
        <f>SUM(AD11:AD58)</f>
        <v>0</v>
      </c>
      <c r="AE10" s="152">
        <f>SUM(AE11:AE58)</f>
        <v>0</v>
      </c>
      <c r="AF10" s="152">
        <f>SUM(AF11:AF58)</f>
        <v>0</v>
      </c>
      <c r="AG10" s="152">
        <f>SUM(AG11:AG58)</f>
        <v>0</v>
      </c>
      <c r="AH10" s="153">
        <f t="shared" ref="AH10:AR10" si="1">SUM(AH11:AH58)</f>
        <v>14200</v>
      </c>
      <c r="AI10" s="152">
        <f t="shared" si="1"/>
        <v>2712</v>
      </c>
      <c r="AJ10" s="152">
        <f t="shared" si="1"/>
        <v>207</v>
      </c>
      <c r="AK10" s="152">
        <f t="shared" si="1"/>
        <v>68</v>
      </c>
      <c r="AL10" s="152">
        <f t="shared" si="1"/>
        <v>11213</v>
      </c>
      <c r="AM10" s="152">
        <f t="shared" si="1"/>
        <v>0</v>
      </c>
      <c r="AN10" s="152">
        <f t="shared" si="1"/>
        <v>0</v>
      </c>
      <c r="AO10" s="152">
        <f t="shared" si="1"/>
        <v>0</v>
      </c>
      <c r="AP10" s="152">
        <f t="shared" si="1"/>
        <v>0</v>
      </c>
      <c r="AQ10" s="152">
        <f t="shared" si="1"/>
        <v>0</v>
      </c>
      <c r="AR10" s="152">
        <f t="shared" si="1"/>
        <v>0</v>
      </c>
      <c r="AS10" s="150">
        <f t="shared" ref="AS10:AY10" si="2">SUM(AS11:AS58)</f>
        <v>14200</v>
      </c>
      <c r="AT10" s="151">
        <f t="shared" si="2"/>
        <v>0</v>
      </c>
      <c r="AU10" s="152">
        <f t="shared" si="2"/>
        <v>0</v>
      </c>
      <c r="AV10" s="152">
        <f t="shared" si="2"/>
        <v>0</v>
      </c>
      <c r="AW10" s="152">
        <f t="shared" si="2"/>
        <v>0</v>
      </c>
      <c r="AX10" s="152">
        <f t="shared" si="2"/>
        <v>0</v>
      </c>
      <c r="AY10" s="152">
        <f t="shared" si="2"/>
        <v>0</v>
      </c>
      <c r="AZ10" s="152">
        <f>SUM(AZ11:AZ58)</f>
        <v>0</v>
      </c>
      <c r="BA10" s="152">
        <f>SUM(BA11:BA58)</f>
        <v>0</v>
      </c>
      <c r="BB10" s="152">
        <f>SUM(BB11:BB58)</f>
        <v>0</v>
      </c>
      <c r="BC10" s="152">
        <f>SUM(BC11:BC58)</f>
        <v>0</v>
      </c>
      <c r="BD10" s="152">
        <f>SUM(BD11:BD58)</f>
        <v>0</v>
      </c>
      <c r="BE10" s="153">
        <f t="shared" ref="BE10:BJ10" si="3">SUM(BE11:BE58)</f>
        <v>14200</v>
      </c>
      <c r="BF10" s="152">
        <f t="shared" si="3"/>
        <v>2712</v>
      </c>
      <c r="BG10" s="152">
        <f t="shared" si="3"/>
        <v>207</v>
      </c>
      <c r="BH10" s="152">
        <f t="shared" si="3"/>
        <v>68</v>
      </c>
      <c r="BI10" s="152">
        <f t="shared" si="3"/>
        <v>11213</v>
      </c>
      <c r="BJ10" s="152">
        <f t="shared" si="3"/>
        <v>0</v>
      </c>
      <c r="BK10" s="152">
        <f>SUM(BK11:BK58)</f>
        <v>0</v>
      </c>
      <c r="BL10" s="152">
        <f>SUM(BL11:BL58)</f>
        <v>0</v>
      </c>
      <c r="BM10" s="152">
        <f>SUM(BM11:BM58)</f>
        <v>0</v>
      </c>
      <c r="BN10" s="152">
        <f>SUM(BN11:BN58)</f>
        <v>0</v>
      </c>
      <c r="BO10" s="152">
        <f>SUM(BO11:BO58)</f>
        <v>0</v>
      </c>
      <c r="BP10" s="154">
        <f t="shared" ref="BP10:BV10" si="4">SUM(BP11:BP58)</f>
        <v>2169.7324999999996</v>
      </c>
      <c r="BQ10" s="155">
        <f t="shared" si="4"/>
        <v>0</v>
      </c>
      <c r="BR10" s="156">
        <f t="shared" si="4"/>
        <v>0</v>
      </c>
      <c r="BS10" s="156">
        <f t="shared" si="4"/>
        <v>0</v>
      </c>
      <c r="BT10" s="156">
        <f t="shared" si="4"/>
        <v>0</v>
      </c>
      <c r="BU10" s="156">
        <f t="shared" si="4"/>
        <v>0</v>
      </c>
      <c r="BV10" s="156">
        <f t="shared" si="4"/>
        <v>0</v>
      </c>
      <c r="BW10" s="156">
        <f t="shared" ref="BW10:CB10" si="5">SUM(BW11:BW58)</f>
        <v>0</v>
      </c>
      <c r="BX10" s="156">
        <f t="shared" si="5"/>
        <v>0</v>
      </c>
      <c r="BY10" s="156">
        <f t="shared" si="5"/>
        <v>0</v>
      </c>
      <c r="BZ10" s="156">
        <f t="shared" si="5"/>
        <v>0</v>
      </c>
      <c r="CA10" s="156">
        <f t="shared" si="5"/>
        <v>0</v>
      </c>
      <c r="CB10" s="157">
        <f t="shared" si="5"/>
        <v>2169.7324999999996</v>
      </c>
      <c r="CC10" s="218">
        <f>ROUND(SUM(CC11:CC58),2)</f>
        <v>1052.7</v>
      </c>
      <c r="CD10" s="218">
        <f t="shared" ref="CD10:CL10" si="6">ROUND(SUM(CD11:CD58),2)</f>
        <v>28.07</v>
      </c>
      <c r="CE10" s="218">
        <f t="shared" si="6"/>
        <v>8.81</v>
      </c>
      <c r="CF10" s="218">
        <f t="shared" si="6"/>
        <v>1080.1600000000001</v>
      </c>
      <c r="CG10" s="218">
        <f t="shared" si="6"/>
        <v>0</v>
      </c>
      <c r="CH10" s="218">
        <f t="shared" si="6"/>
        <v>0</v>
      </c>
      <c r="CI10" s="218">
        <f t="shared" si="6"/>
        <v>0</v>
      </c>
      <c r="CJ10" s="218">
        <f t="shared" si="6"/>
        <v>0</v>
      </c>
      <c r="CK10" s="218">
        <f t="shared" si="6"/>
        <v>0</v>
      </c>
      <c r="CL10" s="218">
        <f t="shared" si="6"/>
        <v>0</v>
      </c>
      <c r="CO10" s="36" t="s">
        <v>6</v>
      </c>
      <c r="CP10" s="112">
        <f>SUM(CQ10:CU10)</f>
        <v>244132</v>
      </c>
      <c r="CQ10" s="113">
        <f t="shared" ref="CQ10:CZ10" si="7">DB10+DM10</f>
        <v>72964</v>
      </c>
      <c r="CR10" s="195">
        <f t="shared" si="7"/>
        <v>3484</v>
      </c>
      <c r="CS10" s="195">
        <f t="shared" si="7"/>
        <v>1088</v>
      </c>
      <c r="CT10" s="195">
        <f t="shared" si="7"/>
        <v>166596</v>
      </c>
      <c r="CU10" s="195">
        <f t="shared" si="7"/>
        <v>0</v>
      </c>
      <c r="CV10" s="195">
        <f t="shared" si="7"/>
        <v>0</v>
      </c>
      <c r="CW10" s="195">
        <f t="shared" si="7"/>
        <v>0</v>
      </c>
      <c r="CX10" s="195">
        <f t="shared" si="7"/>
        <v>0</v>
      </c>
      <c r="CY10" s="195">
        <f t="shared" si="7"/>
        <v>0</v>
      </c>
      <c r="CZ10" s="195">
        <f t="shared" si="7"/>
        <v>0</v>
      </c>
      <c r="DA10" s="112">
        <f t="shared" ref="DA10:DV10" si="8">SUM(DA12:DA59)</f>
        <v>0</v>
      </c>
      <c r="DB10" s="113">
        <f t="shared" si="8"/>
        <v>0</v>
      </c>
      <c r="DC10" s="195">
        <f t="shared" si="8"/>
        <v>0</v>
      </c>
      <c r="DD10" s="195">
        <f t="shared" si="8"/>
        <v>0</v>
      </c>
      <c r="DE10" s="195">
        <f t="shared" si="8"/>
        <v>0</v>
      </c>
      <c r="DF10" s="195">
        <f t="shared" si="8"/>
        <v>0</v>
      </c>
      <c r="DG10" s="195">
        <f t="shared" si="8"/>
        <v>0</v>
      </c>
      <c r="DH10" s="195">
        <f t="shared" si="8"/>
        <v>0</v>
      </c>
      <c r="DI10" s="195">
        <f t="shared" si="8"/>
        <v>0</v>
      </c>
      <c r="DJ10" s="195">
        <f t="shared" si="8"/>
        <v>0</v>
      </c>
      <c r="DK10" s="195">
        <f t="shared" si="8"/>
        <v>0</v>
      </c>
      <c r="DL10" s="112">
        <f t="shared" si="8"/>
        <v>244132</v>
      </c>
      <c r="DM10" s="113">
        <f t="shared" si="8"/>
        <v>72964</v>
      </c>
      <c r="DN10" s="195">
        <f t="shared" si="8"/>
        <v>3484</v>
      </c>
      <c r="DO10" s="195">
        <f t="shared" si="8"/>
        <v>1088</v>
      </c>
      <c r="DP10" s="195">
        <f t="shared" si="8"/>
        <v>166596</v>
      </c>
      <c r="DQ10" s="114">
        <f t="shared" si="8"/>
        <v>0</v>
      </c>
      <c r="DR10" s="114">
        <f t="shared" si="8"/>
        <v>0</v>
      </c>
      <c r="DS10" s="114">
        <f t="shared" si="8"/>
        <v>0</v>
      </c>
      <c r="DT10" s="114">
        <f t="shared" si="8"/>
        <v>0</v>
      </c>
      <c r="DU10" s="114">
        <f t="shared" si="8"/>
        <v>0</v>
      </c>
      <c r="DV10" s="114">
        <f t="shared" si="8"/>
        <v>0</v>
      </c>
    </row>
    <row r="11" spans="1:126" ht="15.75" customHeight="1" thickBot="1" x14ac:dyDescent="0.2">
      <c r="A11" s="162">
        <v>6</v>
      </c>
      <c r="B11" s="139">
        <v>5</v>
      </c>
      <c r="C11" s="25">
        <v>0</v>
      </c>
      <c r="D11" s="25">
        <v>5</v>
      </c>
      <c r="E11" s="25">
        <v>4</v>
      </c>
      <c r="F11" s="26"/>
      <c r="G11" s="26"/>
      <c r="H11" s="26"/>
      <c r="I11" s="26"/>
      <c r="J11" s="26"/>
      <c r="K11" s="26"/>
      <c r="L11" s="4">
        <v>8.0000000000000002E-3</v>
      </c>
      <c r="M11" s="4">
        <v>0</v>
      </c>
      <c r="N11" s="4">
        <v>8.2000000000000007E-3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163">
        <f t="shared" ref="V11:V58" si="9">SUM(W11,AH11)</f>
        <v>524</v>
      </c>
      <c r="W11" s="164">
        <f t="shared" ref="W11:W58" si="10">SUM(X11:AG11)</f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165">
        <f t="shared" ref="AH11:AH58" si="11">SUM(AI11:AR11)</f>
        <v>524</v>
      </c>
      <c r="AI11" s="3">
        <v>13</v>
      </c>
      <c r="AJ11" s="3">
        <v>0</v>
      </c>
      <c r="AK11" s="3">
        <v>1</v>
      </c>
      <c r="AL11" s="3">
        <v>510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42">
        <v>0</v>
      </c>
      <c r="AS11" s="163">
        <f t="shared" ref="AS11:AS58" si="12">SUM(AT11,BE11)</f>
        <v>524</v>
      </c>
      <c r="AT11" s="164">
        <f t="shared" ref="AT11:AT58" si="13">SUM(AU11:BD11)</f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165">
        <f t="shared" ref="BE11:BE58" si="14">SUM(BF11:BO11)</f>
        <v>524</v>
      </c>
      <c r="BF11" s="3">
        <v>13</v>
      </c>
      <c r="BG11" s="3">
        <v>0</v>
      </c>
      <c r="BH11" s="3">
        <v>1</v>
      </c>
      <c r="BI11" s="3">
        <v>510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48">
        <f t="shared" ref="BP11:BP58" si="15">ROUNDDOWN(SUM(BQ11,CB11),4)</f>
        <v>0.11219999999999999</v>
      </c>
      <c r="BQ11" s="46">
        <f t="shared" ref="BQ11:BQ58" si="16">SUM(BR11:CA11)</f>
        <v>0</v>
      </c>
      <c r="BR11" s="4">
        <f t="shared" ref="BR11:BR30" si="17">ROUNDDOWN(AU11*$L11,4)</f>
        <v>0</v>
      </c>
      <c r="BS11" s="4">
        <f t="shared" ref="BS11:BS30" si="18">ROUNDDOWN(AV11*$M11,4)</f>
        <v>0</v>
      </c>
      <c r="BT11" s="4">
        <f t="shared" ref="BT11:BT30" si="19">ROUNDDOWN(AW11*$N11,4)</f>
        <v>0</v>
      </c>
      <c r="BU11" s="4">
        <f t="shared" ref="BU11:BU30" si="20">ROUNDDOWN(AX11*$O11,4)</f>
        <v>0</v>
      </c>
      <c r="BV11" s="4">
        <f t="shared" ref="BV11:BV30" si="21">ROUNDDOWN(AY11*$P11,4)</f>
        <v>0</v>
      </c>
      <c r="BW11" s="4">
        <f>ROUNDDOWN(AZ11*$Q11,4)</f>
        <v>0</v>
      </c>
      <c r="BX11" s="4">
        <f>ROUNDDOWN(BA11*$R11,4)</f>
        <v>0</v>
      </c>
      <c r="BY11" s="4">
        <f>ROUNDDOWN(BB11*$S11,4)</f>
        <v>0</v>
      </c>
      <c r="BZ11" s="4">
        <f>ROUNDDOWN(BC11*$T11,4)</f>
        <v>0</v>
      </c>
      <c r="CA11" s="4">
        <f>ROUNDDOWN(BD11*$U11,4)</f>
        <v>0</v>
      </c>
      <c r="CB11" s="45">
        <f t="shared" ref="CB11:CB58" si="22">SUM(CC11:CG11)</f>
        <v>0.11219999999999999</v>
      </c>
      <c r="CC11" s="4">
        <f t="shared" ref="CC11:CC30" si="23">ROUNDDOWN(BF11*$L11,4)</f>
        <v>0.104</v>
      </c>
      <c r="CD11" s="4">
        <f t="shared" ref="CD11:CD30" si="24">ROUNDDOWN(BG11*$M11,4)</f>
        <v>0</v>
      </c>
      <c r="CE11" s="4">
        <f t="shared" ref="CE11:CE30" si="25">ROUNDDOWN(BH11*$N11,4)</f>
        <v>8.2000000000000007E-3</v>
      </c>
      <c r="CF11" s="4">
        <f t="shared" ref="CF11:CF30" si="26">ROUNDDOWN(BI11*$O11,4)</f>
        <v>0</v>
      </c>
      <c r="CG11" s="204">
        <f t="shared" ref="CG11:CG30" si="27">ROUNDDOWN(BJ11*$P11,4)</f>
        <v>0</v>
      </c>
      <c r="CH11" s="4">
        <f>ROUNDDOWN(BK11*$Q11,4)</f>
        <v>0</v>
      </c>
      <c r="CI11" s="4">
        <f>ROUNDDOWN(BL11*$R11,4)</f>
        <v>0</v>
      </c>
      <c r="CJ11" s="4">
        <f>ROUNDDOWN(BM11*$S11,4)</f>
        <v>0</v>
      </c>
      <c r="CK11" s="4">
        <f>ROUNDDOWN(BN11*$T11,4)</f>
        <v>0</v>
      </c>
      <c r="CL11" s="41">
        <f>ROUNDDOWN(BO11*$U11,4)</f>
        <v>0</v>
      </c>
      <c r="CO11" s="37" t="s">
        <v>33</v>
      </c>
      <c r="CP11" s="52">
        <f>IF(ISERROR(CP10/AS10),0,CP10/AS10)</f>
        <v>17.192394366197185</v>
      </c>
      <c r="CQ11" s="38">
        <f t="shared" ref="CQ11:CY11" si="28">IF(ISERROR(CQ10/(AU10+BF10)),0,(CQ10/(AU10+BF10)))</f>
        <v>26.904129793510325</v>
      </c>
      <c r="CR11" s="38">
        <f t="shared" si="28"/>
        <v>16.830917874396135</v>
      </c>
      <c r="CS11" s="38">
        <f t="shared" si="28"/>
        <v>16</v>
      </c>
      <c r="CT11" s="38">
        <f t="shared" si="28"/>
        <v>14.857397663426379</v>
      </c>
      <c r="CU11" s="38">
        <f t="shared" si="28"/>
        <v>0</v>
      </c>
      <c r="CV11" s="38">
        <f t="shared" si="28"/>
        <v>0</v>
      </c>
      <c r="CW11" s="38">
        <f t="shared" si="28"/>
        <v>0</v>
      </c>
      <c r="CX11" s="38">
        <f t="shared" si="28"/>
        <v>0</v>
      </c>
      <c r="CY11" s="38">
        <f t="shared" si="28"/>
        <v>0</v>
      </c>
      <c r="CZ11" s="38">
        <f>IF(ISERROR(CZ10/(BD10+BO10)),0,(CZ10/(BD10+BO10)))</f>
        <v>0</v>
      </c>
      <c r="DA11" s="39">
        <f>IF(ISERROR(DA10/AT10),0,(DA10/AT10))</f>
        <v>0</v>
      </c>
      <c r="DB11" s="40">
        <f>IF(ISERROR(DB10/AU10),0,(DB10/AU10))</f>
        <v>0</v>
      </c>
      <c r="DC11" s="40">
        <f t="shared" ref="DC11:DK11" si="29">IF(ISERROR(DC10/AV10),0,(DC10/AV10))</f>
        <v>0</v>
      </c>
      <c r="DD11" s="40">
        <f t="shared" si="29"/>
        <v>0</v>
      </c>
      <c r="DE11" s="40">
        <f t="shared" si="29"/>
        <v>0</v>
      </c>
      <c r="DF11" s="40">
        <f t="shared" si="29"/>
        <v>0</v>
      </c>
      <c r="DG11" s="40">
        <f t="shared" si="29"/>
        <v>0</v>
      </c>
      <c r="DH11" s="40">
        <f t="shared" si="29"/>
        <v>0</v>
      </c>
      <c r="DI11" s="40">
        <f t="shared" si="29"/>
        <v>0</v>
      </c>
      <c r="DJ11" s="40">
        <f t="shared" si="29"/>
        <v>0</v>
      </c>
      <c r="DK11" s="40">
        <f t="shared" si="29"/>
        <v>0</v>
      </c>
      <c r="DL11" s="111">
        <f>IF(ISERROR(DL10/BE10),0,(DL10/BE10))</f>
        <v>17.192394366197185</v>
      </c>
      <c r="DM11" s="40">
        <f>IF(ISERROR(DM10/BF10),0,(DM10/BF10))</f>
        <v>26.904129793510325</v>
      </c>
      <c r="DN11" s="40">
        <f t="shared" ref="DN11:DV11" si="30">IF(ISERROR(DN10/BG10),0,(DN10/BG10))</f>
        <v>16.830917874396135</v>
      </c>
      <c r="DO11" s="40">
        <f t="shared" si="30"/>
        <v>16</v>
      </c>
      <c r="DP11" s="40">
        <f t="shared" si="30"/>
        <v>14.857397663426379</v>
      </c>
      <c r="DQ11" s="40">
        <f t="shared" si="30"/>
        <v>0</v>
      </c>
      <c r="DR11" s="40">
        <f t="shared" si="30"/>
        <v>0</v>
      </c>
      <c r="DS11" s="40">
        <f t="shared" si="30"/>
        <v>0</v>
      </c>
      <c r="DT11" s="40">
        <f t="shared" si="30"/>
        <v>0</v>
      </c>
      <c r="DU11" s="40">
        <f t="shared" si="30"/>
        <v>0</v>
      </c>
      <c r="DV11" s="40">
        <f t="shared" si="30"/>
        <v>0</v>
      </c>
    </row>
    <row r="12" spans="1:126" ht="15.75" customHeight="1" x14ac:dyDescent="0.15">
      <c r="A12" s="138">
        <v>8</v>
      </c>
      <c r="B12" s="140">
        <v>6</v>
      </c>
      <c r="C12" s="5">
        <v>6</v>
      </c>
      <c r="D12" s="5">
        <v>6</v>
      </c>
      <c r="E12" s="5">
        <v>5</v>
      </c>
      <c r="F12" s="5"/>
      <c r="G12" s="199"/>
      <c r="H12" s="199"/>
      <c r="I12" s="199"/>
      <c r="J12" s="199"/>
      <c r="K12" s="199"/>
      <c r="L12" s="4">
        <v>1.6199999999999999E-2</v>
      </c>
      <c r="M12" s="4">
        <v>1.5900000000000001E-2</v>
      </c>
      <c r="N12" s="4">
        <v>1.6899999999999998E-2</v>
      </c>
      <c r="O12" s="4">
        <v>1.5599999999999999E-2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7">
        <f t="shared" si="9"/>
        <v>924</v>
      </c>
      <c r="W12" s="43">
        <f t="shared" si="10"/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44">
        <f t="shared" si="11"/>
        <v>924</v>
      </c>
      <c r="AI12" s="3">
        <v>46</v>
      </c>
      <c r="AJ12" s="3">
        <v>2</v>
      </c>
      <c r="AK12" s="3">
        <v>8</v>
      </c>
      <c r="AL12" s="3">
        <v>868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42">
        <v>0</v>
      </c>
      <c r="AS12" s="47">
        <f t="shared" si="12"/>
        <v>924</v>
      </c>
      <c r="AT12" s="43">
        <f t="shared" si="13"/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44">
        <f t="shared" si="14"/>
        <v>924</v>
      </c>
      <c r="BF12" s="3">
        <v>46</v>
      </c>
      <c r="BG12" s="3">
        <v>2</v>
      </c>
      <c r="BH12" s="3">
        <v>8</v>
      </c>
      <c r="BI12" s="3">
        <v>868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48">
        <f t="shared" si="15"/>
        <v>14.452999999999999</v>
      </c>
      <c r="BQ12" s="46">
        <f t="shared" si="16"/>
        <v>0</v>
      </c>
      <c r="BR12" s="4">
        <f t="shared" si="17"/>
        <v>0</v>
      </c>
      <c r="BS12" s="4">
        <f t="shared" si="18"/>
        <v>0</v>
      </c>
      <c r="BT12" s="4">
        <f t="shared" si="19"/>
        <v>0</v>
      </c>
      <c r="BU12" s="4">
        <f t="shared" si="20"/>
        <v>0</v>
      </c>
      <c r="BV12" s="4">
        <f t="shared" si="21"/>
        <v>0</v>
      </c>
      <c r="BW12" s="4">
        <f t="shared" ref="BW12:BW58" si="31">ROUNDDOWN(AZ12*$Q12,4)</f>
        <v>0</v>
      </c>
      <c r="BX12" s="4">
        <f t="shared" ref="BX12:BX58" si="32">ROUNDDOWN(BA12*$R12,4)</f>
        <v>0</v>
      </c>
      <c r="BY12" s="4">
        <f t="shared" ref="BY12:BY58" si="33">ROUNDDOWN(BB12*$S12,4)</f>
        <v>0</v>
      </c>
      <c r="BZ12" s="4">
        <f t="shared" ref="BZ12:BZ58" si="34">ROUNDDOWN(BC12*$T12,4)</f>
        <v>0</v>
      </c>
      <c r="CA12" s="4">
        <f t="shared" ref="CA12:CA58" si="35">ROUNDDOWN(BD12*$U12,4)</f>
        <v>0</v>
      </c>
      <c r="CB12" s="45">
        <f t="shared" si="22"/>
        <v>14.453000000000001</v>
      </c>
      <c r="CC12" s="4">
        <f t="shared" si="23"/>
        <v>0.74519999999999997</v>
      </c>
      <c r="CD12" s="4">
        <f t="shared" si="24"/>
        <v>3.1800000000000002E-2</v>
      </c>
      <c r="CE12" s="4">
        <f t="shared" si="25"/>
        <v>0.13519999999999999</v>
      </c>
      <c r="CF12" s="4">
        <f t="shared" si="26"/>
        <v>13.540800000000001</v>
      </c>
      <c r="CG12" s="204">
        <f t="shared" si="27"/>
        <v>0</v>
      </c>
      <c r="CH12" s="4">
        <f t="shared" ref="CH12:CH58" si="36">ROUNDDOWN(BK12*$Q12,4)</f>
        <v>0</v>
      </c>
      <c r="CI12" s="4">
        <f t="shared" ref="CI12:CI58" si="37">ROUNDDOWN(BL12*$R12,4)</f>
        <v>0</v>
      </c>
      <c r="CJ12" s="4">
        <f t="shared" ref="CJ12:CJ58" si="38">ROUNDDOWN(BM12*$S12,4)</f>
        <v>0</v>
      </c>
      <c r="CK12" s="4">
        <f t="shared" ref="CK12:CK58" si="39">ROUNDDOWN(BN12*$T12,4)</f>
        <v>0</v>
      </c>
      <c r="CL12" s="41">
        <f t="shared" ref="CL12:CL58" si="40">ROUNDDOWN(BO12*$U12,4)</f>
        <v>0</v>
      </c>
      <c r="CO12" s="353" t="s">
        <v>32</v>
      </c>
      <c r="CP12" s="49">
        <f t="shared" ref="CP12:CP59" si="41">SUM(CQ12:CU12)</f>
        <v>3144</v>
      </c>
      <c r="CQ12" s="30">
        <f t="shared" ref="CQ12:CQ59" si="42">DB12+DM12</f>
        <v>78</v>
      </c>
      <c r="CR12" s="27">
        <f t="shared" ref="CR12:CR59" si="43">DC12+DN12</f>
        <v>0</v>
      </c>
      <c r="CS12" s="27">
        <f t="shared" ref="CS12:CS59" si="44">DD12+DO12</f>
        <v>6</v>
      </c>
      <c r="CT12" s="27">
        <f t="shared" ref="CT12:CT59" si="45">DE12+DP12</f>
        <v>3060</v>
      </c>
      <c r="CU12" s="27">
        <f t="shared" ref="CU12:CU59" si="46">DF12+DQ12</f>
        <v>0</v>
      </c>
      <c r="CV12" s="27">
        <f t="shared" ref="CV12:CV59" si="47">DG12+DR12</f>
        <v>0</v>
      </c>
      <c r="CW12" s="27">
        <f t="shared" ref="CW12:CW59" si="48">DH12+DS12</f>
        <v>0</v>
      </c>
      <c r="CX12" s="27">
        <f t="shared" ref="CX12:CX59" si="49">DI12+DT12</f>
        <v>0</v>
      </c>
      <c r="CY12" s="27">
        <f t="shared" ref="CY12:CY59" si="50">DJ12+DU12</f>
        <v>0</v>
      </c>
      <c r="CZ12" s="27">
        <f t="shared" ref="CZ12:CZ59" si="51">DK12+DV12</f>
        <v>0</v>
      </c>
      <c r="DA12" s="34">
        <f t="shared" ref="DA12:DA59" si="52">SUM(DB12:DF12)</f>
        <v>0</v>
      </c>
      <c r="DB12" s="206">
        <f>AU11*$A11</f>
        <v>0</v>
      </c>
      <c r="DC12" s="206">
        <f t="shared" ref="DC12:DK27" si="53">AV11*$A11</f>
        <v>0</v>
      </c>
      <c r="DD12" s="206">
        <f t="shared" si="53"/>
        <v>0</v>
      </c>
      <c r="DE12" s="206">
        <f t="shared" si="53"/>
        <v>0</v>
      </c>
      <c r="DF12" s="206">
        <f t="shared" si="53"/>
        <v>0</v>
      </c>
      <c r="DG12" s="206">
        <f t="shared" si="53"/>
        <v>0</v>
      </c>
      <c r="DH12" s="206">
        <f t="shared" si="53"/>
        <v>0</v>
      </c>
      <c r="DI12" s="206">
        <f t="shared" si="53"/>
        <v>0</v>
      </c>
      <c r="DJ12" s="206">
        <f t="shared" si="53"/>
        <v>0</v>
      </c>
      <c r="DK12" s="206">
        <f t="shared" si="53"/>
        <v>0</v>
      </c>
      <c r="DL12" s="33">
        <f t="shared" ref="DL12:DL59" si="54">SUM(DM12:DQ12)</f>
        <v>3144</v>
      </c>
      <c r="DM12" s="207">
        <f>BF11*$A11</f>
        <v>78</v>
      </c>
      <c r="DN12" s="207">
        <f t="shared" ref="DN12:DV27" si="55">BG11*$A11</f>
        <v>0</v>
      </c>
      <c r="DO12" s="207">
        <f t="shared" si="55"/>
        <v>6</v>
      </c>
      <c r="DP12" s="207">
        <f t="shared" si="55"/>
        <v>3060</v>
      </c>
      <c r="DQ12" s="207">
        <f t="shared" si="55"/>
        <v>0</v>
      </c>
      <c r="DR12" s="207">
        <f t="shared" si="55"/>
        <v>0</v>
      </c>
      <c r="DS12" s="207">
        <f t="shared" si="55"/>
        <v>0</v>
      </c>
      <c r="DT12" s="207">
        <f t="shared" si="55"/>
        <v>0</v>
      </c>
      <c r="DU12" s="207">
        <f t="shared" si="55"/>
        <v>0</v>
      </c>
      <c r="DV12" s="208">
        <f t="shared" si="55"/>
        <v>0</v>
      </c>
    </row>
    <row r="13" spans="1:126" ht="15.75" customHeight="1" x14ac:dyDescent="0.15">
      <c r="A13" s="138">
        <v>10</v>
      </c>
      <c r="B13" s="140">
        <v>7</v>
      </c>
      <c r="C13" s="5">
        <v>7</v>
      </c>
      <c r="D13" s="5">
        <v>7</v>
      </c>
      <c r="E13" s="5">
        <v>6</v>
      </c>
      <c r="F13" s="5"/>
      <c r="G13" s="199"/>
      <c r="H13" s="199"/>
      <c r="I13" s="199"/>
      <c r="J13" s="199"/>
      <c r="K13" s="199"/>
      <c r="L13" s="4">
        <v>2.8400000000000002E-2</v>
      </c>
      <c r="M13" s="4">
        <v>2.8500000000000001E-2</v>
      </c>
      <c r="N13" s="4">
        <v>2.9899999999999999E-2</v>
      </c>
      <c r="O13" s="4">
        <v>2.81E-2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7">
        <f t="shared" si="9"/>
        <v>1465</v>
      </c>
      <c r="W13" s="43">
        <f t="shared" si="10"/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44">
        <f t="shared" si="11"/>
        <v>1465</v>
      </c>
      <c r="AI13" s="3">
        <v>53</v>
      </c>
      <c r="AJ13" s="3">
        <v>30</v>
      </c>
      <c r="AK13" s="3">
        <v>9</v>
      </c>
      <c r="AL13" s="3">
        <v>1373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42">
        <v>0</v>
      </c>
      <c r="AS13" s="47">
        <f t="shared" si="12"/>
        <v>1465</v>
      </c>
      <c r="AT13" s="43">
        <f t="shared" si="13"/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44">
        <f t="shared" si="14"/>
        <v>1465</v>
      </c>
      <c r="BF13" s="3">
        <v>53</v>
      </c>
      <c r="BG13" s="3">
        <v>30</v>
      </c>
      <c r="BH13" s="3">
        <v>9</v>
      </c>
      <c r="BI13" s="3">
        <v>1373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48">
        <f t="shared" si="15"/>
        <v>41.210599999999999</v>
      </c>
      <c r="BQ13" s="46">
        <f t="shared" si="16"/>
        <v>0</v>
      </c>
      <c r="BR13" s="4">
        <f t="shared" si="17"/>
        <v>0</v>
      </c>
      <c r="BS13" s="4">
        <f t="shared" si="18"/>
        <v>0</v>
      </c>
      <c r="BT13" s="4">
        <f t="shared" si="19"/>
        <v>0</v>
      </c>
      <c r="BU13" s="4">
        <f t="shared" si="20"/>
        <v>0</v>
      </c>
      <c r="BV13" s="4">
        <f t="shared" si="21"/>
        <v>0</v>
      </c>
      <c r="BW13" s="4">
        <f t="shared" si="31"/>
        <v>0</v>
      </c>
      <c r="BX13" s="4">
        <f t="shared" si="32"/>
        <v>0</v>
      </c>
      <c r="BY13" s="4">
        <f t="shared" si="33"/>
        <v>0</v>
      </c>
      <c r="BZ13" s="4">
        <f t="shared" si="34"/>
        <v>0</v>
      </c>
      <c r="CA13" s="4">
        <f t="shared" si="35"/>
        <v>0</v>
      </c>
      <c r="CB13" s="45">
        <f t="shared" si="22"/>
        <v>41.210599999999999</v>
      </c>
      <c r="CC13" s="4">
        <f t="shared" si="23"/>
        <v>1.5052000000000001</v>
      </c>
      <c r="CD13" s="4">
        <f t="shared" si="24"/>
        <v>0.85499999999999998</v>
      </c>
      <c r="CE13" s="4">
        <f t="shared" si="25"/>
        <v>0.26910000000000001</v>
      </c>
      <c r="CF13" s="4">
        <f t="shared" si="26"/>
        <v>38.581299999999999</v>
      </c>
      <c r="CG13" s="204">
        <f t="shared" si="27"/>
        <v>0</v>
      </c>
      <c r="CH13" s="4">
        <f t="shared" si="36"/>
        <v>0</v>
      </c>
      <c r="CI13" s="4">
        <f t="shared" si="37"/>
        <v>0</v>
      </c>
      <c r="CJ13" s="4">
        <f t="shared" si="38"/>
        <v>0</v>
      </c>
      <c r="CK13" s="4">
        <f t="shared" si="39"/>
        <v>0</v>
      </c>
      <c r="CL13" s="41">
        <f t="shared" si="40"/>
        <v>0</v>
      </c>
      <c r="CO13" s="354"/>
      <c r="CP13" s="50">
        <f t="shared" si="41"/>
        <v>7392</v>
      </c>
      <c r="CQ13" s="27">
        <f t="shared" si="42"/>
        <v>368</v>
      </c>
      <c r="CR13" s="27">
        <f t="shared" si="43"/>
        <v>16</v>
      </c>
      <c r="CS13" s="27">
        <f t="shared" si="44"/>
        <v>64</v>
      </c>
      <c r="CT13" s="27">
        <f t="shared" si="45"/>
        <v>6944</v>
      </c>
      <c r="CU13" s="27">
        <f t="shared" si="46"/>
        <v>0</v>
      </c>
      <c r="CV13" s="27">
        <f t="shared" si="47"/>
        <v>0</v>
      </c>
      <c r="CW13" s="27">
        <f t="shared" si="48"/>
        <v>0</v>
      </c>
      <c r="CX13" s="27">
        <f t="shared" si="49"/>
        <v>0</v>
      </c>
      <c r="CY13" s="27">
        <f t="shared" si="50"/>
        <v>0</v>
      </c>
      <c r="CZ13" s="27">
        <f t="shared" si="51"/>
        <v>0</v>
      </c>
      <c r="DA13" s="35">
        <f t="shared" si="52"/>
        <v>0</v>
      </c>
      <c r="DB13" s="206">
        <f t="shared" ref="DB13:DB59" si="56">AU12*$A12</f>
        <v>0</v>
      </c>
      <c r="DC13" s="206">
        <f t="shared" si="53"/>
        <v>0</v>
      </c>
      <c r="DD13" s="206">
        <f t="shared" si="53"/>
        <v>0</v>
      </c>
      <c r="DE13" s="206">
        <f t="shared" si="53"/>
        <v>0</v>
      </c>
      <c r="DF13" s="206">
        <f t="shared" si="53"/>
        <v>0</v>
      </c>
      <c r="DG13" s="206">
        <f t="shared" si="53"/>
        <v>0</v>
      </c>
      <c r="DH13" s="206">
        <f t="shared" si="53"/>
        <v>0</v>
      </c>
      <c r="DI13" s="206">
        <f t="shared" si="53"/>
        <v>0</v>
      </c>
      <c r="DJ13" s="206">
        <f t="shared" si="53"/>
        <v>0</v>
      </c>
      <c r="DK13" s="206">
        <f t="shared" si="53"/>
        <v>0</v>
      </c>
      <c r="DL13" s="33">
        <f t="shared" si="54"/>
        <v>7392</v>
      </c>
      <c r="DM13" s="207">
        <f t="shared" ref="DM13:DM59" si="57">BF12*$A12</f>
        <v>368</v>
      </c>
      <c r="DN13" s="207">
        <f t="shared" si="55"/>
        <v>16</v>
      </c>
      <c r="DO13" s="207">
        <f t="shared" si="55"/>
        <v>64</v>
      </c>
      <c r="DP13" s="207">
        <f t="shared" si="55"/>
        <v>6944</v>
      </c>
      <c r="DQ13" s="207">
        <f t="shared" si="55"/>
        <v>0</v>
      </c>
      <c r="DR13" s="207">
        <f t="shared" si="55"/>
        <v>0</v>
      </c>
      <c r="DS13" s="207">
        <f t="shared" si="55"/>
        <v>0</v>
      </c>
      <c r="DT13" s="207">
        <f t="shared" si="55"/>
        <v>0</v>
      </c>
      <c r="DU13" s="207">
        <f t="shared" si="55"/>
        <v>0</v>
      </c>
      <c r="DV13" s="209">
        <f t="shared" si="55"/>
        <v>0</v>
      </c>
    </row>
    <row r="14" spans="1:126" ht="15.75" customHeight="1" x14ac:dyDescent="0.15">
      <c r="A14" s="138">
        <v>12</v>
      </c>
      <c r="B14" s="140">
        <v>8</v>
      </c>
      <c r="C14" s="5">
        <v>8</v>
      </c>
      <c r="D14" s="5">
        <v>8</v>
      </c>
      <c r="E14" s="5">
        <v>7</v>
      </c>
      <c r="F14" s="5"/>
      <c r="G14" s="199"/>
      <c r="H14" s="199"/>
      <c r="I14" s="199"/>
      <c r="J14" s="199"/>
      <c r="K14" s="199"/>
      <c r="L14" s="4">
        <v>4.53E-2</v>
      </c>
      <c r="M14" s="4">
        <v>4.6199999999999998E-2</v>
      </c>
      <c r="N14" s="4">
        <v>4.82E-2</v>
      </c>
      <c r="O14" s="4">
        <v>4.5600000000000002E-2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7">
        <f t="shared" si="9"/>
        <v>1552</v>
      </c>
      <c r="W14" s="43">
        <f t="shared" si="10"/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44">
        <f t="shared" si="11"/>
        <v>1552</v>
      </c>
      <c r="AI14" s="3">
        <v>75</v>
      </c>
      <c r="AJ14" s="3">
        <v>25</v>
      </c>
      <c r="AK14" s="3">
        <v>6</v>
      </c>
      <c r="AL14" s="3">
        <v>1446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42">
        <v>0</v>
      </c>
      <c r="AS14" s="47">
        <f t="shared" si="12"/>
        <v>1552</v>
      </c>
      <c r="AT14" s="43">
        <f t="shared" si="13"/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44">
        <f t="shared" si="14"/>
        <v>1552</v>
      </c>
      <c r="BF14" s="3">
        <v>75</v>
      </c>
      <c r="BG14" s="3">
        <v>25</v>
      </c>
      <c r="BH14" s="3">
        <v>6</v>
      </c>
      <c r="BI14" s="3">
        <v>1446</v>
      </c>
      <c r="BJ14" s="3">
        <v>0</v>
      </c>
      <c r="BK14" s="3">
        <v>0</v>
      </c>
      <c r="BL14" s="3">
        <v>0</v>
      </c>
      <c r="BM14" s="3">
        <v>0</v>
      </c>
      <c r="BN14" s="3">
        <v>0</v>
      </c>
      <c r="BO14" s="3">
        <v>0</v>
      </c>
      <c r="BP14" s="48">
        <f t="shared" si="15"/>
        <v>70.779300000000006</v>
      </c>
      <c r="BQ14" s="46">
        <f t="shared" si="16"/>
        <v>0</v>
      </c>
      <c r="BR14" s="4">
        <f t="shared" si="17"/>
        <v>0</v>
      </c>
      <c r="BS14" s="4">
        <f t="shared" si="18"/>
        <v>0</v>
      </c>
      <c r="BT14" s="4">
        <f t="shared" si="19"/>
        <v>0</v>
      </c>
      <c r="BU14" s="4">
        <f t="shared" si="20"/>
        <v>0</v>
      </c>
      <c r="BV14" s="4">
        <f t="shared" si="21"/>
        <v>0</v>
      </c>
      <c r="BW14" s="4">
        <f t="shared" si="31"/>
        <v>0</v>
      </c>
      <c r="BX14" s="4">
        <f t="shared" si="32"/>
        <v>0</v>
      </c>
      <c r="BY14" s="4">
        <f t="shared" si="33"/>
        <v>0</v>
      </c>
      <c r="BZ14" s="4">
        <f t="shared" si="34"/>
        <v>0</v>
      </c>
      <c r="CA14" s="4">
        <f t="shared" si="35"/>
        <v>0</v>
      </c>
      <c r="CB14" s="45">
        <f t="shared" si="22"/>
        <v>70.779300000000006</v>
      </c>
      <c r="CC14" s="4">
        <f t="shared" si="23"/>
        <v>3.3975</v>
      </c>
      <c r="CD14" s="4">
        <f t="shared" si="24"/>
        <v>1.155</v>
      </c>
      <c r="CE14" s="4">
        <f t="shared" si="25"/>
        <v>0.28920000000000001</v>
      </c>
      <c r="CF14" s="4">
        <f t="shared" si="26"/>
        <v>65.937600000000003</v>
      </c>
      <c r="CG14" s="204">
        <f t="shared" si="27"/>
        <v>0</v>
      </c>
      <c r="CH14" s="4">
        <f t="shared" si="36"/>
        <v>0</v>
      </c>
      <c r="CI14" s="4">
        <f t="shared" si="37"/>
        <v>0</v>
      </c>
      <c r="CJ14" s="4">
        <f t="shared" si="38"/>
        <v>0</v>
      </c>
      <c r="CK14" s="4">
        <f t="shared" si="39"/>
        <v>0</v>
      </c>
      <c r="CL14" s="41">
        <f t="shared" si="40"/>
        <v>0</v>
      </c>
      <c r="CO14" s="354"/>
      <c r="CP14" s="50">
        <f t="shared" si="41"/>
        <v>14650</v>
      </c>
      <c r="CQ14" s="27">
        <f t="shared" si="42"/>
        <v>530</v>
      </c>
      <c r="CR14" s="27">
        <f t="shared" si="43"/>
        <v>300</v>
      </c>
      <c r="CS14" s="27">
        <f t="shared" si="44"/>
        <v>90</v>
      </c>
      <c r="CT14" s="27">
        <f t="shared" si="45"/>
        <v>13730</v>
      </c>
      <c r="CU14" s="27">
        <f t="shared" si="46"/>
        <v>0</v>
      </c>
      <c r="CV14" s="27">
        <f t="shared" si="47"/>
        <v>0</v>
      </c>
      <c r="CW14" s="27">
        <f t="shared" si="48"/>
        <v>0</v>
      </c>
      <c r="CX14" s="27">
        <f t="shared" si="49"/>
        <v>0</v>
      </c>
      <c r="CY14" s="27">
        <f t="shared" si="50"/>
        <v>0</v>
      </c>
      <c r="CZ14" s="27">
        <f t="shared" si="51"/>
        <v>0</v>
      </c>
      <c r="DA14" s="35">
        <f t="shared" si="52"/>
        <v>0</v>
      </c>
      <c r="DB14" s="206">
        <f t="shared" si="56"/>
        <v>0</v>
      </c>
      <c r="DC14" s="206">
        <f t="shared" si="53"/>
        <v>0</v>
      </c>
      <c r="DD14" s="206">
        <f t="shared" si="53"/>
        <v>0</v>
      </c>
      <c r="DE14" s="206">
        <f t="shared" si="53"/>
        <v>0</v>
      </c>
      <c r="DF14" s="206">
        <f t="shared" si="53"/>
        <v>0</v>
      </c>
      <c r="DG14" s="206">
        <f t="shared" si="53"/>
        <v>0</v>
      </c>
      <c r="DH14" s="206">
        <f t="shared" si="53"/>
        <v>0</v>
      </c>
      <c r="DI14" s="206">
        <f t="shared" si="53"/>
        <v>0</v>
      </c>
      <c r="DJ14" s="206">
        <f t="shared" si="53"/>
        <v>0</v>
      </c>
      <c r="DK14" s="206">
        <f t="shared" si="53"/>
        <v>0</v>
      </c>
      <c r="DL14" s="33">
        <f t="shared" si="54"/>
        <v>14650</v>
      </c>
      <c r="DM14" s="207">
        <f t="shared" si="57"/>
        <v>530</v>
      </c>
      <c r="DN14" s="207">
        <f t="shared" si="55"/>
        <v>300</v>
      </c>
      <c r="DO14" s="207">
        <f t="shared" si="55"/>
        <v>90</v>
      </c>
      <c r="DP14" s="207">
        <f t="shared" si="55"/>
        <v>13730</v>
      </c>
      <c r="DQ14" s="207">
        <f t="shared" si="55"/>
        <v>0</v>
      </c>
      <c r="DR14" s="207">
        <f t="shared" si="55"/>
        <v>0</v>
      </c>
      <c r="DS14" s="207">
        <f t="shared" si="55"/>
        <v>0</v>
      </c>
      <c r="DT14" s="207">
        <f t="shared" si="55"/>
        <v>0</v>
      </c>
      <c r="DU14" s="207">
        <f t="shared" si="55"/>
        <v>0</v>
      </c>
      <c r="DV14" s="209">
        <f t="shared" si="55"/>
        <v>0</v>
      </c>
    </row>
    <row r="15" spans="1:126" ht="15.75" customHeight="1" x14ac:dyDescent="0.15">
      <c r="A15" s="138">
        <v>14</v>
      </c>
      <c r="B15" s="140">
        <v>9</v>
      </c>
      <c r="C15" s="5">
        <v>9</v>
      </c>
      <c r="D15" s="5">
        <v>9</v>
      </c>
      <c r="E15" s="5">
        <v>8</v>
      </c>
      <c r="F15" s="5"/>
      <c r="G15" s="199"/>
      <c r="H15" s="199"/>
      <c r="I15" s="199"/>
      <c r="J15" s="199"/>
      <c r="K15" s="199"/>
      <c r="L15" s="4">
        <v>6.7599999999999993E-2</v>
      </c>
      <c r="M15" s="4">
        <v>6.9800000000000001E-2</v>
      </c>
      <c r="N15" s="4">
        <v>7.2400000000000006E-2</v>
      </c>
      <c r="O15" s="4">
        <v>6.8900000000000003E-2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7">
        <f t="shared" si="9"/>
        <v>1877</v>
      </c>
      <c r="W15" s="43">
        <f t="shared" si="10"/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44">
        <f t="shared" si="11"/>
        <v>1877</v>
      </c>
      <c r="AI15" s="3">
        <v>92</v>
      </c>
      <c r="AJ15" s="3">
        <v>29</v>
      </c>
      <c r="AK15" s="3">
        <v>5</v>
      </c>
      <c r="AL15" s="3">
        <v>1751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42">
        <v>0</v>
      </c>
      <c r="AS15" s="47">
        <f t="shared" si="12"/>
        <v>1877</v>
      </c>
      <c r="AT15" s="43">
        <f t="shared" si="13"/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44">
        <f t="shared" si="14"/>
        <v>1877</v>
      </c>
      <c r="BF15" s="3">
        <v>92</v>
      </c>
      <c r="BG15" s="3">
        <v>29</v>
      </c>
      <c r="BH15" s="3">
        <v>5</v>
      </c>
      <c r="BI15" s="3">
        <v>1751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48">
        <f t="shared" si="15"/>
        <v>129.24930000000001</v>
      </c>
      <c r="BQ15" s="46">
        <f t="shared" si="16"/>
        <v>0</v>
      </c>
      <c r="BR15" s="4">
        <f t="shared" si="17"/>
        <v>0</v>
      </c>
      <c r="BS15" s="4">
        <f t="shared" si="18"/>
        <v>0</v>
      </c>
      <c r="BT15" s="4">
        <f t="shared" si="19"/>
        <v>0</v>
      </c>
      <c r="BU15" s="4">
        <f t="shared" si="20"/>
        <v>0</v>
      </c>
      <c r="BV15" s="4">
        <f t="shared" si="21"/>
        <v>0</v>
      </c>
      <c r="BW15" s="4">
        <f t="shared" si="31"/>
        <v>0</v>
      </c>
      <c r="BX15" s="4">
        <f t="shared" si="32"/>
        <v>0</v>
      </c>
      <c r="BY15" s="4">
        <f t="shared" si="33"/>
        <v>0</v>
      </c>
      <c r="BZ15" s="4">
        <f t="shared" si="34"/>
        <v>0</v>
      </c>
      <c r="CA15" s="4">
        <f t="shared" si="35"/>
        <v>0</v>
      </c>
      <c r="CB15" s="45">
        <f t="shared" si="22"/>
        <v>129.24930000000001</v>
      </c>
      <c r="CC15" s="4">
        <f t="shared" si="23"/>
        <v>6.2191999999999998</v>
      </c>
      <c r="CD15" s="4">
        <f t="shared" si="24"/>
        <v>2.0242</v>
      </c>
      <c r="CE15" s="4">
        <f t="shared" si="25"/>
        <v>0.36199999999999999</v>
      </c>
      <c r="CF15" s="4">
        <f t="shared" si="26"/>
        <v>120.6439</v>
      </c>
      <c r="CG15" s="204">
        <f t="shared" si="27"/>
        <v>0</v>
      </c>
      <c r="CH15" s="4">
        <f t="shared" si="36"/>
        <v>0</v>
      </c>
      <c r="CI15" s="4">
        <f t="shared" si="37"/>
        <v>0</v>
      </c>
      <c r="CJ15" s="4">
        <f t="shared" si="38"/>
        <v>0</v>
      </c>
      <c r="CK15" s="4">
        <f t="shared" si="39"/>
        <v>0</v>
      </c>
      <c r="CL15" s="41">
        <f t="shared" si="40"/>
        <v>0</v>
      </c>
      <c r="CO15" s="354"/>
      <c r="CP15" s="50">
        <f t="shared" si="41"/>
        <v>18624</v>
      </c>
      <c r="CQ15" s="27">
        <f t="shared" si="42"/>
        <v>900</v>
      </c>
      <c r="CR15" s="27">
        <f t="shared" si="43"/>
        <v>300</v>
      </c>
      <c r="CS15" s="27">
        <f t="shared" si="44"/>
        <v>72</v>
      </c>
      <c r="CT15" s="27">
        <f t="shared" si="45"/>
        <v>17352</v>
      </c>
      <c r="CU15" s="27">
        <f t="shared" si="46"/>
        <v>0</v>
      </c>
      <c r="CV15" s="27">
        <f t="shared" si="47"/>
        <v>0</v>
      </c>
      <c r="CW15" s="27">
        <f t="shared" si="48"/>
        <v>0</v>
      </c>
      <c r="CX15" s="27">
        <f t="shared" si="49"/>
        <v>0</v>
      </c>
      <c r="CY15" s="27">
        <f t="shared" si="50"/>
        <v>0</v>
      </c>
      <c r="CZ15" s="27">
        <f t="shared" si="51"/>
        <v>0</v>
      </c>
      <c r="DA15" s="35">
        <f t="shared" si="52"/>
        <v>0</v>
      </c>
      <c r="DB15" s="206">
        <f t="shared" si="56"/>
        <v>0</v>
      </c>
      <c r="DC15" s="206">
        <f t="shared" si="53"/>
        <v>0</v>
      </c>
      <c r="DD15" s="206">
        <f t="shared" si="53"/>
        <v>0</v>
      </c>
      <c r="DE15" s="206">
        <f t="shared" si="53"/>
        <v>0</v>
      </c>
      <c r="DF15" s="206">
        <f t="shared" si="53"/>
        <v>0</v>
      </c>
      <c r="DG15" s="206">
        <f t="shared" si="53"/>
        <v>0</v>
      </c>
      <c r="DH15" s="206">
        <f t="shared" si="53"/>
        <v>0</v>
      </c>
      <c r="DI15" s="206">
        <f t="shared" si="53"/>
        <v>0</v>
      </c>
      <c r="DJ15" s="206">
        <f t="shared" si="53"/>
        <v>0</v>
      </c>
      <c r="DK15" s="206">
        <f t="shared" si="53"/>
        <v>0</v>
      </c>
      <c r="DL15" s="33">
        <f t="shared" si="54"/>
        <v>18624</v>
      </c>
      <c r="DM15" s="207">
        <f t="shared" si="57"/>
        <v>900</v>
      </c>
      <c r="DN15" s="207">
        <f t="shared" si="55"/>
        <v>300</v>
      </c>
      <c r="DO15" s="207">
        <f t="shared" si="55"/>
        <v>72</v>
      </c>
      <c r="DP15" s="207">
        <f t="shared" si="55"/>
        <v>17352</v>
      </c>
      <c r="DQ15" s="207">
        <f t="shared" si="55"/>
        <v>0</v>
      </c>
      <c r="DR15" s="207">
        <f t="shared" si="55"/>
        <v>0</v>
      </c>
      <c r="DS15" s="207">
        <f t="shared" si="55"/>
        <v>0</v>
      </c>
      <c r="DT15" s="207">
        <f t="shared" si="55"/>
        <v>0</v>
      </c>
      <c r="DU15" s="207">
        <f t="shared" si="55"/>
        <v>0</v>
      </c>
      <c r="DV15" s="209">
        <f t="shared" si="55"/>
        <v>0</v>
      </c>
    </row>
    <row r="16" spans="1:126" ht="15.75" customHeight="1" x14ac:dyDescent="0.15">
      <c r="A16" s="138">
        <v>16</v>
      </c>
      <c r="B16" s="140">
        <v>9</v>
      </c>
      <c r="C16" s="5">
        <v>10</v>
      </c>
      <c r="D16" s="5">
        <v>10</v>
      </c>
      <c r="E16" s="5">
        <v>9</v>
      </c>
      <c r="F16" s="5"/>
      <c r="G16" s="199"/>
      <c r="H16" s="199"/>
      <c r="I16" s="199"/>
      <c r="J16" s="199"/>
      <c r="K16" s="199"/>
      <c r="L16" s="4">
        <v>8.6300000000000002E-2</v>
      </c>
      <c r="M16" s="4">
        <v>9.9900000000000003E-2</v>
      </c>
      <c r="N16" s="4">
        <v>0.1033</v>
      </c>
      <c r="O16" s="4">
        <v>9.8599999999999993E-2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7">
        <f t="shared" si="9"/>
        <v>2027</v>
      </c>
      <c r="W16" s="43">
        <f t="shared" si="10"/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44">
        <f t="shared" si="11"/>
        <v>2027</v>
      </c>
      <c r="AI16" s="3">
        <v>138</v>
      </c>
      <c r="AJ16" s="3">
        <v>30</v>
      </c>
      <c r="AK16" s="3">
        <v>12</v>
      </c>
      <c r="AL16" s="3">
        <v>1847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42">
        <v>0</v>
      </c>
      <c r="AS16" s="47">
        <f t="shared" si="12"/>
        <v>2027</v>
      </c>
      <c r="AT16" s="43">
        <f t="shared" si="13"/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44">
        <f t="shared" si="14"/>
        <v>2027</v>
      </c>
      <c r="BF16" s="3">
        <v>138</v>
      </c>
      <c r="BG16" s="3">
        <v>30</v>
      </c>
      <c r="BH16" s="3">
        <v>12</v>
      </c>
      <c r="BI16" s="3">
        <v>1847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48">
        <f t="shared" si="15"/>
        <v>198.2602</v>
      </c>
      <c r="BQ16" s="46">
        <f t="shared" si="16"/>
        <v>0</v>
      </c>
      <c r="BR16" s="4">
        <f t="shared" si="17"/>
        <v>0</v>
      </c>
      <c r="BS16" s="4">
        <f t="shared" si="18"/>
        <v>0</v>
      </c>
      <c r="BT16" s="4">
        <f t="shared" si="19"/>
        <v>0</v>
      </c>
      <c r="BU16" s="4">
        <f t="shared" si="20"/>
        <v>0</v>
      </c>
      <c r="BV16" s="4">
        <f t="shared" si="21"/>
        <v>0</v>
      </c>
      <c r="BW16" s="4">
        <f t="shared" si="31"/>
        <v>0</v>
      </c>
      <c r="BX16" s="4">
        <f t="shared" si="32"/>
        <v>0</v>
      </c>
      <c r="BY16" s="4">
        <f t="shared" si="33"/>
        <v>0</v>
      </c>
      <c r="BZ16" s="4">
        <f t="shared" si="34"/>
        <v>0</v>
      </c>
      <c r="CA16" s="4">
        <f t="shared" si="35"/>
        <v>0</v>
      </c>
      <c r="CB16" s="45">
        <f t="shared" si="22"/>
        <v>198.2602</v>
      </c>
      <c r="CC16" s="4">
        <f t="shared" si="23"/>
        <v>11.9094</v>
      </c>
      <c r="CD16" s="4">
        <f t="shared" si="24"/>
        <v>2.9969999999999999</v>
      </c>
      <c r="CE16" s="4">
        <f t="shared" si="25"/>
        <v>1.2396</v>
      </c>
      <c r="CF16" s="4">
        <f t="shared" si="26"/>
        <v>182.11420000000001</v>
      </c>
      <c r="CG16" s="204">
        <f t="shared" si="27"/>
        <v>0</v>
      </c>
      <c r="CH16" s="4">
        <f t="shared" si="36"/>
        <v>0</v>
      </c>
      <c r="CI16" s="4">
        <f t="shared" si="37"/>
        <v>0</v>
      </c>
      <c r="CJ16" s="4">
        <f t="shared" si="38"/>
        <v>0</v>
      </c>
      <c r="CK16" s="4">
        <f t="shared" si="39"/>
        <v>0</v>
      </c>
      <c r="CL16" s="41">
        <f t="shared" si="40"/>
        <v>0</v>
      </c>
      <c r="CO16" s="354"/>
      <c r="CP16" s="50">
        <f t="shared" si="41"/>
        <v>26278</v>
      </c>
      <c r="CQ16" s="27">
        <f t="shared" si="42"/>
        <v>1288</v>
      </c>
      <c r="CR16" s="27">
        <f t="shared" si="43"/>
        <v>406</v>
      </c>
      <c r="CS16" s="27">
        <f t="shared" si="44"/>
        <v>70</v>
      </c>
      <c r="CT16" s="27">
        <f t="shared" si="45"/>
        <v>24514</v>
      </c>
      <c r="CU16" s="27">
        <f t="shared" si="46"/>
        <v>0</v>
      </c>
      <c r="CV16" s="27">
        <f t="shared" si="47"/>
        <v>0</v>
      </c>
      <c r="CW16" s="27">
        <f t="shared" si="48"/>
        <v>0</v>
      </c>
      <c r="CX16" s="27">
        <f t="shared" si="49"/>
        <v>0</v>
      </c>
      <c r="CY16" s="27">
        <f t="shared" si="50"/>
        <v>0</v>
      </c>
      <c r="CZ16" s="27">
        <f t="shared" si="51"/>
        <v>0</v>
      </c>
      <c r="DA16" s="35">
        <f t="shared" si="52"/>
        <v>0</v>
      </c>
      <c r="DB16" s="206">
        <f t="shared" si="56"/>
        <v>0</v>
      </c>
      <c r="DC16" s="206">
        <f t="shared" si="53"/>
        <v>0</v>
      </c>
      <c r="DD16" s="206">
        <f t="shared" si="53"/>
        <v>0</v>
      </c>
      <c r="DE16" s="206">
        <f t="shared" si="53"/>
        <v>0</v>
      </c>
      <c r="DF16" s="206">
        <f t="shared" si="53"/>
        <v>0</v>
      </c>
      <c r="DG16" s="206">
        <f t="shared" si="53"/>
        <v>0</v>
      </c>
      <c r="DH16" s="206">
        <f t="shared" si="53"/>
        <v>0</v>
      </c>
      <c r="DI16" s="206">
        <f t="shared" si="53"/>
        <v>0</v>
      </c>
      <c r="DJ16" s="206">
        <f t="shared" si="53"/>
        <v>0</v>
      </c>
      <c r="DK16" s="206">
        <f t="shared" si="53"/>
        <v>0</v>
      </c>
      <c r="DL16" s="33">
        <f t="shared" si="54"/>
        <v>26278</v>
      </c>
      <c r="DM16" s="207">
        <f t="shared" si="57"/>
        <v>1288</v>
      </c>
      <c r="DN16" s="207">
        <f t="shared" si="55"/>
        <v>406</v>
      </c>
      <c r="DO16" s="207">
        <f t="shared" si="55"/>
        <v>70</v>
      </c>
      <c r="DP16" s="207">
        <f t="shared" si="55"/>
        <v>24514</v>
      </c>
      <c r="DQ16" s="207">
        <f t="shared" si="55"/>
        <v>0</v>
      </c>
      <c r="DR16" s="207">
        <f t="shared" si="55"/>
        <v>0</v>
      </c>
      <c r="DS16" s="207">
        <f t="shared" si="55"/>
        <v>0</v>
      </c>
      <c r="DT16" s="207">
        <f t="shared" si="55"/>
        <v>0</v>
      </c>
      <c r="DU16" s="207">
        <f t="shared" si="55"/>
        <v>0</v>
      </c>
      <c r="DV16" s="209">
        <f t="shared" si="55"/>
        <v>0</v>
      </c>
    </row>
    <row r="17" spans="1:126" ht="15.75" customHeight="1" x14ac:dyDescent="0.15">
      <c r="A17" s="138">
        <v>18</v>
      </c>
      <c r="B17" s="140">
        <v>10</v>
      </c>
      <c r="C17" s="5">
        <v>11</v>
      </c>
      <c r="D17" s="5">
        <v>10</v>
      </c>
      <c r="E17" s="5">
        <v>9</v>
      </c>
      <c r="F17" s="5"/>
      <c r="G17" s="199"/>
      <c r="H17" s="199"/>
      <c r="I17" s="199"/>
      <c r="J17" s="199"/>
      <c r="K17" s="199"/>
      <c r="L17" s="4">
        <v>0.1192</v>
      </c>
      <c r="M17" s="4">
        <v>0.13750000000000001</v>
      </c>
      <c r="N17" s="4">
        <v>0.12870000000000001</v>
      </c>
      <c r="O17" s="4">
        <v>0.12130000000000001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7">
        <f t="shared" si="9"/>
        <v>1653</v>
      </c>
      <c r="W17" s="43">
        <f t="shared" si="10"/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44">
        <f t="shared" si="11"/>
        <v>1653</v>
      </c>
      <c r="AI17" s="3">
        <v>156</v>
      </c>
      <c r="AJ17" s="3">
        <v>27</v>
      </c>
      <c r="AK17" s="3">
        <v>9</v>
      </c>
      <c r="AL17" s="3">
        <v>1461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42">
        <v>0</v>
      </c>
      <c r="AS17" s="47">
        <f t="shared" si="12"/>
        <v>1653</v>
      </c>
      <c r="AT17" s="43">
        <f t="shared" si="13"/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44">
        <f t="shared" si="14"/>
        <v>1653</v>
      </c>
      <c r="BF17" s="3">
        <v>156</v>
      </c>
      <c r="BG17" s="3">
        <v>27</v>
      </c>
      <c r="BH17" s="3">
        <v>9</v>
      </c>
      <c r="BI17" s="3">
        <v>1461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48">
        <f t="shared" si="15"/>
        <v>200.68530000000001</v>
      </c>
      <c r="BQ17" s="46">
        <f t="shared" si="16"/>
        <v>0</v>
      </c>
      <c r="BR17" s="4">
        <f t="shared" si="17"/>
        <v>0</v>
      </c>
      <c r="BS17" s="4">
        <f t="shared" si="18"/>
        <v>0</v>
      </c>
      <c r="BT17" s="4">
        <f t="shared" si="19"/>
        <v>0</v>
      </c>
      <c r="BU17" s="4">
        <f t="shared" si="20"/>
        <v>0</v>
      </c>
      <c r="BV17" s="4">
        <f t="shared" si="21"/>
        <v>0</v>
      </c>
      <c r="BW17" s="4">
        <f t="shared" si="31"/>
        <v>0</v>
      </c>
      <c r="BX17" s="4">
        <f t="shared" si="32"/>
        <v>0</v>
      </c>
      <c r="BY17" s="4">
        <f t="shared" si="33"/>
        <v>0</v>
      </c>
      <c r="BZ17" s="4">
        <f t="shared" si="34"/>
        <v>0</v>
      </c>
      <c r="CA17" s="4">
        <f t="shared" si="35"/>
        <v>0</v>
      </c>
      <c r="CB17" s="45">
        <f t="shared" si="22"/>
        <v>200.68530000000001</v>
      </c>
      <c r="CC17" s="4">
        <f t="shared" si="23"/>
        <v>18.595199999999998</v>
      </c>
      <c r="CD17" s="4">
        <f t="shared" si="24"/>
        <v>3.7124999999999999</v>
      </c>
      <c r="CE17" s="4">
        <f t="shared" si="25"/>
        <v>1.1583000000000001</v>
      </c>
      <c r="CF17" s="4">
        <f t="shared" si="26"/>
        <v>177.2193</v>
      </c>
      <c r="CG17" s="204">
        <f t="shared" si="27"/>
        <v>0</v>
      </c>
      <c r="CH17" s="4">
        <f t="shared" si="36"/>
        <v>0</v>
      </c>
      <c r="CI17" s="4">
        <f t="shared" si="37"/>
        <v>0</v>
      </c>
      <c r="CJ17" s="4">
        <f t="shared" si="38"/>
        <v>0</v>
      </c>
      <c r="CK17" s="4">
        <f t="shared" si="39"/>
        <v>0</v>
      </c>
      <c r="CL17" s="41">
        <f t="shared" si="40"/>
        <v>0</v>
      </c>
      <c r="CO17" s="354"/>
      <c r="CP17" s="50">
        <f t="shared" si="41"/>
        <v>32432</v>
      </c>
      <c r="CQ17" s="27">
        <f t="shared" si="42"/>
        <v>2208</v>
      </c>
      <c r="CR17" s="27">
        <f t="shared" si="43"/>
        <v>480</v>
      </c>
      <c r="CS17" s="27">
        <f t="shared" si="44"/>
        <v>192</v>
      </c>
      <c r="CT17" s="27">
        <f t="shared" si="45"/>
        <v>29552</v>
      </c>
      <c r="CU17" s="27">
        <f t="shared" si="46"/>
        <v>0</v>
      </c>
      <c r="CV17" s="27">
        <f t="shared" si="47"/>
        <v>0</v>
      </c>
      <c r="CW17" s="27">
        <f t="shared" si="48"/>
        <v>0</v>
      </c>
      <c r="CX17" s="27">
        <f t="shared" si="49"/>
        <v>0</v>
      </c>
      <c r="CY17" s="27">
        <f t="shared" si="50"/>
        <v>0</v>
      </c>
      <c r="CZ17" s="27">
        <f t="shared" si="51"/>
        <v>0</v>
      </c>
      <c r="DA17" s="35">
        <f t="shared" si="52"/>
        <v>0</v>
      </c>
      <c r="DB17" s="206">
        <f t="shared" si="56"/>
        <v>0</v>
      </c>
      <c r="DC17" s="206">
        <f t="shared" si="53"/>
        <v>0</v>
      </c>
      <c r="DD17" s="206">
        <f t="shared" si="53"/>
        <v>0</v>
      </c>
      <c r="DE17" s="206">
        <f t="shared" si="53"/>
        <v>0</v>
      </c>
      <c r="DF17" s="206">
        <f t="shared" si="53"/>
        <v>0</v>
      </c>
      <c r="DG17" s="206">
        <f t="shared" si="53"/>
        <v>0</v>
      </c>
      <c r="DH17" s="206">
        <f t="shared" si="53"/>
        <v>0</v>
      </c>
      <c r="DI17" s="206">
        <f t="shared" si="53"/>
        <v>0</v>
      </c>
      <c r="DJ17" s="206">
        <f t="shared" si="53"/>
        <v>0</v>
      </c>
      <c r="DK17" s="206">
        <f t="shared" si="53"/>
        <v>0</v>
      </c>
      <c r="DL17" s="33">
        <f t="shared" si="54"/>
        <v>32432</v>
      </c>
      <c r="DM17" s="207">
        <f t="shared" si="57"/>
        <v>2208</v>
      </c>
      <c r="DN17" s="207">
        <f t="shared" si="55"/>
        <v>480</v>
      </c>
      <c r="DO17" s="207">
        <f t="shared" si="55"/>
        <v>192</v>
      </c>
      <c r="DP17" s="207">
        <f t="shared" si="55"/>
        <v>29552</v>
      </c>
      <c r="DQ17" s="207">
        <f t="shared" si="55"/>
        <v>0</v>
      </c>
      <c r="DR17" s="207">
        <f t="shared" si="55"/>
        <v>0</v>
      </c>
      <c r="DS17" s="207">
        <f t="shared" si="55"/>
        <v>0</v>
      </c>
      <c r="DT17" s="207">
        <f t="shared" si="55"/>
        <v>0</v>
      </c>
      <c r="DU17" s="207">
        <f t="shared" si="55"/>
        <v>0</v>
      </c>
      <c r="DV17" s="209">
        <f t="shared" si="55"/>
        <v>0</v>
      </c>
    </row>
    <row r="18" spans="1:126" ht="15.75" customHeight="1" x14ac:dyDescent="0.15">
      <c r="A18" s="138">
        <v>20</v>
      </c>
      <c r="B18" s="140">
        <v>10</v>
      </c>
      <c r="C18" s="5">
        <v>11</v>
      </c>
      <c r="D18" s="5">
        <v>11</v>
      </c>
      <c r="E18" s="5">
        <v>10</v>
      </c>
      <c r="F18" s="5"/>
      <c r="G18" s="199"/>
      <c r="H18" s="199"/>
      <c r="I18" s="199"/>
      <c r="J18" s="199"/>
      <c r="K18" s="199"/>
      <c r="L18" s="4">
        <v>0.1447</v>
      </c>
      <c r="M18" s="4">
        <v>0.16719999999999999</v>
      </c>
      <c r="N18" s="4">
        <v>0.17249999999999999</v>
      </c>
      <c r="O18" s="4">
        <v>0.1628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7">
        <f t="shared" si="9"/>
        <v>1020</v>
      </c>
      <c r="W18" s="43">
        <f t="shared" si="10"/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44">
        <f t="shared" si="11"/>
        <v>1020</v>
      </c>
      <c r="AI18" s="3">
        <v>186</v>
      </c>
      <c r="AJ18" s="3">
        <v>22</v>
      </c>
      <c r="AK18" s="3">
        <v>5</v>
      </c>
      <c r="AL18" s="3">
        <v>807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42">
        <v>0</v>
      </c>
      <c r="AS18" s="47">
        <f t="shared" si="12"/>
        <v>1020</v>
      </c>
      <c r="AT18" s="43">
        <f t="shared" si="13"/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44">
        <f t="shared" si="14"/>
        <v>1020</v>
      </c>
      <c r="BF18" s="3">
        <v>186</v>
      </c>
      <c r="BG18" s="3">
        <v>22</v>
      </c>
      <c r="BH18" s="3">
        <v>5</v>
      </c>
      <c r="BI18" s="3">
        <v>807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48">
        <f t="shared" si="15"/>
        <v>162.8347</v>
      </c>
      <c r="BQ18" s="46">
        <f t="shared" si="16"/>
        <v>0</v>
      </c>
      <c r="BR18" s="4">
        <f t="shared" si="17"/>
        <v>0</v>
      </c>
      <c r="BS18" s="4">
        <f t="shared" si="18"/>
        <v>0</v>
      </c>
      <c r="BT18" s="4">
        <f t="shared" si="19"/>
        <v>0</v>
      </c>
      <c r="BU18" s="4">
        <f t="shared" si="20"/>
        <v>0</v>
      </c>
      <c r="BV18" s="4">
        <f t="shared" si="21"/>
        <v>0</v>
      </c>
      <c r="BW18" s="4">
        <f t="shared" si="31"/>
        <v>0</v>
      </c>
      <c r="BX18" s="4">
        <f t="shared" si="32"/>
        <v>0</v>
      </c>
      <c r="BY18" s="4">
        <f t="shared" si="33"/>
        <v>0</v>
      </c>
      <c r="BZ18" s="4">
        <f t="shared" si="34"/>
        <v>0</v>
      </c>
      <c r="CA18" s="4">
        <f t="shared" si="35"/>
        <v>0</v>
      </c>
      <c r="CB18" s="45">
        <f t="shared" si="22"/>
        <v>162.8347</v>
      </c>
      <c r="CC18" s="4">
        <f t="shared" si="23"/>
        <v>26.914200000000001</v>
      </c>
      <c r="CD18" s="4">
        <f t="shared" si="24"/>
        <v>3.6783999999999999</v>
      </c>
      <c r="CE18" s="4">
        <f t="shared" si="25"/>
        <v>0.86250000000000004</v>
      </c>
      <c r="CF18" s="4">
        <f t="shared" si="26"/>
        <v>131.37960000000001</v>
      </c>
      <c r="CG18" s="204">
        <f t="shared" si="27"/>
        <v>0</v>
      </c>
      <c r="CH18" s="4">
        <f t="shared" si="36"/>
        <v>0</v>
      </c>
      <c r="CI18" s="4">
        <f t="shared" si="37"/>
        <v>0</v>
      </c>
      <c r="CJ18" s="4">
        <f t="shared" si="38"/>
        <v>0</v>
      </c>
      <c r="CK18" s="4">
        <f t="shared" si="39"/>
        <v>0</v>
      </c>
      <c r="CL18" s="41">
        <f t="shared" si="40"/>
        <v>0</v>
      </c>
      <c r="CO18" s="354"/>
      <c r="CP18" s="50">
        <f t="shared" si="41"/>
        <v>29754</v>
      </c>
      <c r="CQ18" s="27">
        <f t="shared" si="42"/>
        <v>2808</v>
      </c>
      <c r="CR18" s="27">
        <f t="shared" si="43"/>
        <v>486</v>
      </c>
      <c r="CS18" s="27">
        <f t="shared" si="44"/>
        <v>162</v>
      </c>
      <c r="CT18" s="27">
        <f t="shared" si="45"/>
        <v>26298</v>
      </c>
      <c r="CU18" s="27">
        <f t="shared" si="46"/>
        <v>0</v>
      </c>
      <c r="CV18" s="27">
        <f t="shared" si="47"/>
        <v>0</v>
      </c>
      <c r="CW18" s="27">
        <f t="shared" si="48"/>
        <v>0</v>
      </c>
      <c r="CX18" s="27">
        <f t="shared" si="49"/>
        <v>0</v>
      </c>
      <c r="CY18" s="27">
        <f t="shared" si="50"/>
        <v>0</v>
      </c>
      <c r="CZ18" s="27">
        <f t="shared" si="51"/>
        <v>0</v>
      </c>
      <c r="DA18" s="35">
        <f t="shared" si="52"/>
        <v>0</v>
      </c>
      <c r="DB18" s="206">
        <f t="shared" si="56"/>
        <v>0</v>
      </c>
      <c r="DC18" s="206">
        <f t="shared" si="53"/>
        <v>0</v>
      </c>
      <c r="DD18" s="206">
        <f t="shared" si="53"/>
        <v>0</v>
      </c>
      <c r="DE18" s="206">
        <f t="shared" si="53"/>
        <v>0</v>
      </c>
      <c r="DF18" s="206">
        <f t="shared" si="53"/>
        <v>0</v>
      </c>
      <c r="DG18" s="206">
        <f t="shared" si="53"/>
        <v>0</v>
      </c>
      <c r="DH18" s="206">
        <f t="shared" si="53"/>
        <v>0</v>
      </c>
      <c r="DI18" s="206">
        <f t="shared" si="53"/>
        <v>0</v>
      </c>
      <c r="DJ18" s="206">
        <f t="shared" si="53"/>
        <v>0</v>
      </c>
      <c r="DK18" s="206">
        <f t="shared" si="53"/>
        <v>0</v>
      </c>
      <c r="DL18" s="33">
        <f t="shared" si="54"/>
        <v>29754</v>
      </c>
      <c r="DM18" s="207">
        <f t="shared" si="57"/>
        <v>2808</v>
      </c>
      <c r="DN18" s="207">
        <f t="shared" si="55"/>
        <v>486</v>
      </c>
      <c r="DO18" s="207">
        <f t="shared" si="55"/>
        <v>162</v>
      </c>
      <c r="DP18" s="207">
        <f t="shared" si="55"/>
        <v>26298</v>
      </c>
      <c r="DQ18" s="207">
        <f t="shared" si="55"/>
        <v>0</v>
      </c>
      <c r="DR18" s="207">
        <f t="shared" si="55"/>
        <v>0</v>
      </c>
      <c r="DS18" s="207">
        <f t="shared" si="55"/>
        <v>0</v>
      </c>
      <c r="DT18" s="207">
        <f t="shared" si="55"/>
        <v>0</v>
      </c>
      <c r="DU18" s="207">
        <f t="shared" si="55"/>
        <v>0</v>
      </c>
      <c r="DV18" s="209">
        <f t="shared" si="55"/>
        <v>0</v>
      </c>
    </row>
    <row r="19" spans="1:126" ht="15.75" customHeight="1" x14ac:dyDescent="0.15">
      <c r="A19" s="138">
        <v>22</v>
      </c>
      <c r="B19" s="140">
        <v>11</v>
      </c>
      <c r="C19" s="5">
        <v>12</v>
      </c>
      <c r="D19" s="5">
        <v>12</v>
      </c>
      <c r="E19" s="5">
        <v>11</v>
      </c>
      <c r="F19" s="5"/>
      <c r="G19" s="199"/>
      <c r="H19" s="199"/>
      <c r="I19" s="199"/>
      <c r="J19" s="199"/>
      <c r="K19" s="199"/>
      <c r="L19" s="4">
        <v>0.18990000000000001</v>
      </c>
      <c r="M19" s="4">
        <v>0.21840000000000001</v>
      </c>
      <c r="N19" s="4">
        <v>0.22489999999999999</v>
      </c>
      <c r="O19" s="4">
        <v>0.21229999999999999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7">
        <f t="shared" si="9"/>
        <v>683</v>
      </c>
      <c r="W19" s="43">
        <f t="shared" si="10"/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44">
        <f t="shared" si="11"/>
        <v>683</v>
      </c>
      <c r="AI19" s="3">
        <v>206</v>
      </c>
      <c r="AJ19" s="3">
        <v>14</v>
      </c>
      <c r="AK19" s="3">
        <v>5</v>
      </c>
      <c r="AL19" s="3">
        <v>458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42">
        <v>0</v>
      </c>
      <c r="AS19" s="47">
        <f t="shared" si="12"/>
        <v>683</v>
      </c>
      <c r="AT19" s="43">
        <f t="shared" si="13"/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44">
        <f t="shared" si="14"/>
        <v>683</v>
      </c>
      <c r="BF19" s="3">
        <v>206</v>
      </c>
      <c r="BG19" s="3">
        <v>14</v>
      </c>
      <c r="BH19" s="3">
        <v>5</v>
      </c>
      <c r="BI19" s="3">
        <v>458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48">
        <f t="shared" si="15"/>
        <v>140.53489999999999</v>
      </c>
      <c r="BQ19" s="46">
        <f t="shared" si="16"/>
        <v>0</v>
      </c>
      <c r="BR19" s="4">
        <f t="shared" si="17"/>
        <v>0</v>
      </c>
      <c r="BS19" s="4">
        <f t="shared" si="18"/>
        <v>0</v>
      </c>
      <c r="BT19" s="4">
        <f t="shared" si="19"/>
        <v>0</v>
      </c>
      <c r="BU19" s="4">
        <f t="shared" si="20"/>
        <v>0</v>
      </c>
      <c r="BV19" s="4">
        <f t="shared" si="21"/>
        <v>0</v>
      </c>
      <c r="BW19" s="4">
        <f t="shared" si="31"/>
        <v>0</v>
      </c>
      <c r="BX19" s="4">
        <f t="shared" si="32"/>
        <v>0</v>
      </c>
      <c r="BY19" s="4">
        <f t="shared" si="33"/>
        <v>0</v>
      </c>
      <c r="BZ19" s="4">
        <f t="shared" si="34"/>
        <v>0</v>
      </c>
      <c r="CA19" s="4">
        <f t="shared" si="35"/>
        <v>0</v>
      </c>
      <c r="CB19" s="45">
        <f t="shared" si="22"/>
        <v>140.53489999999999</v>
      </c>
      <c r="CC19" s="4">
        <f t="shared" si="23"/>
        <v>39.119399999999999</v>
      </c>
      <c r="CD19" s="4">
        <f t="shared" si="24"/>
        <v>3.0575999999999999</v>
      </c>
      <c r="CE19" s="4">
        <f t="shared" si="25"/>
        <v>1.1245000000000001</v>
      </c>
      <c r="CF19" s="4">
        <f t="shared" si="26"/>
        <v>97.233400000000003</v>
      </c>
      <c r="CG19" s="204">
        <f t="shared" si="27"/>
        <v>0</v>
      </c>
      <c r="CH19" s="4">
        <f t="shared" si="36"/>
        <v>0</v>
      </c>
      <c r="CI19" s="4">
        <f t="shared" si="37"/>
        <v>0</v>
      </c>
      <c r="CJ19" s="4">
        <f t="shared" si="38"/>
        <v>0</v>
      </c>
      <c r="CK19" s="4">
        <f t="shared" si="39"/>
        <v>0</v>
      </c>
      <c r="CL19" s="41">
        <f t="shared" si="40"/>
        <v>0</v>
      </c>
      <c r="CO19" s="354"/>
      <c r="CP19" s="50">
        <f t="shared" si="41"/>
        <v>20400</v>
      </c>
      <c r="CQ19" s="27">
        <f t="shared" si="42"/>
        <v>3720</v>
      </c>
      <c r="CR19" s="27">
        <f t="shared" si="43"/>
        <v>440</v>
      </c>
      <c r="CS19" s="27">
        <f t="shared" si="44"/>
        <v>100</v>
      </c>
      <c r="CT19" s="27">
        <f t="shared" si="45"/>
        <v>16140</v>
      </c>
      <c r="CU19" s="27">
        <f t="shared" si="46"/>
        <v>0</v>
      </c>
      <c r="CV19" s="27">
        <f t="shared" si="47"/>
        <v>0</v>
      </c>
      <c r="CW19" s="27">
        <f t="shared" si="48"/>
        <v>0</v>
      </c>
      <c r="CX19" s="27">
        <f t="shared" si="49"/>
        <v>0</v>
      </c>
      <c r="CY19" s="27">
        <f t="shared" si="50"/>
        <v>0</v>
      </c>
      <c r="CZ19" s="27">
        <f t="shared" si="51"/>
        <v>0</v>
      </c>
      <c r="DA19" s="35">
        <f t="shared" si="52"/>
        <v>0</v>
      </c>
      <c r="DB19" s="206">
        <f t="shared" si="56"/>
        <v>0</v>
      </c>
      <c r="DC19" s="206">
        <f t="shared" si="53"/>
        <v>0</v>
      </c>
      <c r="DD19" s="206">
        <f t="shared" si="53"/>
        <v>0</v>
      </c>
      <c r="DE19" s="206">
        <f t="shared" si="53"/>
        <v>0</v>
      </c>
      <c r="DF19" s="206">
        <f t="shared" si="53"/>
        <v>0</v>
      </c>
      <c r="DG19" s="206">
        <f t="shared" si="53"/>
        <v>0</v>
      </c>
      <c r="DH19" s="206">
        <f t="shared" si="53"/>
        <v>0</v>
      </c>
      <c r="DI19" s="206">
        <f t="shared" si="53"/>
        <v>0</v>
      </c>
      <c r="DJ19" s="206">
        <f t="shared" si="53"/>
        <v>0</v>
      </c>
      <c r="DK19" s="206">
        <f t="shared" si="53"/>
        <v>0</v>
      </c>
      <c r="DL19" s="33">
        <f t="shared" si="54"/>
        <v>20400</v>
      </c>
      <c r="DM19" s="207">
        <f t="shared" si="57"/>
        <v>3720</v>
      </c>
      <c r="DN19" s="207">
        <f t="shared" si="55"/>
        <v>440</v>
      </c>
      <c r="DO19" s="207">
        <f t="shared" si="55"/>
        <v>100</v>
      </c>
      <c r="DP19" s="207">
        <f t="shared" si="55"/>
        <v>16140</v>
      </c>
      <c r="DQ19" s="207">
        <f t="shared" si="55"/>
        <v>0</v>
      </c>
      <c r="DR19" s="207">
        <f t="shared" si="55"/>
        <v>0</v>
      </c>
      <c r="DS19" s="207">
        <f t="shared" si="55"/>
        <v>0</v>
      </c>
      <c r="DT19" s="207">
        <f t="shared" si="55"/>
        <v>0</v>
      </c>
      <c r="DU19" s="207">
        <f t="shared" si="55"/>
        <v>0</v>
      </c>
      <c r="DV19" s="209">
        <f t="shared" si="55"/>
        <v>0</v>
      </c>
    </row>
    <row r="20" spans="1:126" ht="15.75" customHeight="1" x14ac:dyDescent="0.15">
      <c r="A20" s="138">
        <v>24</v>
      </c>
      <c r="B20" s="140">
        <v>12</v>
      </c>
      <c r="C20" s="5">
        <v>13</v>
      </c>
      <c r="D20" s="5">
        <v>13</v>
      </c>
      <c r="E20" s="5">
        <v>11</v>
      </c>
      <c r="F20" s="5"/>
      <c r="G20" s="199"/>
      <c r="H20" s="199"/>
      <c r="I20" s="199"/>
      <c r="J20" s="199"/>
      <c r="K20" s="199"/>
      <c r="L20" s="4">
        <v>0.24360000000000001</v>
      </c>
      <c r="M20" s="4">
        <v>0.27879999999999999</v>
      </c>
      <c r="N20" s="4">
        <v>0.28670000000000001</v>
      </c>
      <c r="O20" s="4">
        <v>0.2472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7">
        <f t="shared" si="9"/>
        <v>510</v>
      </c>
      <c r="W20" s="43">
        <f t="shared" si="10"/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44">
        <f t="shared" si="11"/>
        <v>510</v>
      </c>
      <c r="AI20" s="3">
        <v>215</v>
      </c>
      <c r="AJ20" s="3">
        <v>10</v>
      </c>
      <c r="AK20" s="3">
        <v>2</v>
      </c>
      <c r="AL20" s="3">
        <v>283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42">
        <v>0</v>
      </c>
      <c r="AS20" s="47">
        <f t="shared" si="12"/>
        <v>510</v>
      </c>
      <c r="AT20" s="43">
        <f t="shared" si="13"/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44">
        <f t="shared" si="14"/>
        <v>510</v>
      </c>
      <c r="BF20" s="3">
        <v>215</v>
      </c>
      <c r="BG20" s="3">
        <v>10</v>
      </c>
      <c r="BH20" s="3">
        <v>2</v>
      </c>
      <c r="BI20" s="3">
        <v>283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48">
        <f t="shared" si="15"/>
        <v>125.693</v>
      </c>
      <c r="BQ20" s="46">
        <f t="shared" si="16"/>
        <v>0</v>
      </c>
      <c r="BR20" s="4">
        <f t="shared" si="17"/>
        <v>0</v>
      </c>
      <c r="BS20" s="4">
        <f t="shared" si="18"/>
        <v>0</v>
      </c>
      <c r="BT20" s="4">
        <f t="shared" si="19"/>
        <v>0</v>
      </c>
      <c r="BU20" s="4">
        <f t="shared" si="20"/>
        <v>0</v>
      </c>
      <c r="BV20" s="4">
        <f t="shared" si="21"/>
        <v>0</v>
      </c>
      <c r="BW20" s="4">
        <f t="shared" si="31"/>
        <v>0</v>
      </c>
      <c r="BX20" s="4">
        <f t="shared" si="32"/>
        <v>0</v>
      </c>
      <c r="BY20" s="4">
        <f t="shared" si="33"/>
        <v>0</v>
      </c>
      <c r="BZ20" s="4">
        <f t="shared" si="34"/>
        <v>0</v>
      </c>
      <c r="CA20" s="4">
        <f t="shared" si="35"/>
        <v>0</v>
      </c>
      <c r="CB20" s="45">
        <f t="shared" si="22"/>
        <v>125.693</v>
      </c>
      <c r="CC20" s="4">
        <f t="shared" si="23"/>
        <v>52.374000000000002</v>
      </c>
      <c r="CD20" s="4">
        <f t="shared" si="24"/>
        <v>2.7879999999999998</v>
      </c>
      <c r="CE20" s="4">
        <f t="shared" si="25"/>
        <v>0.57340000000000002</v>
      </c>
      <c r="CF20" s="4">
        <f t="shared" si="26"/>
        <v>69.957599999999999</v>
      </c>
      <c r="CG20" s="204">
        <f t="shared" si="27"/>
        <v>0</v>
      </c>
      <c r="CH20" s="4">
        <f t="shared" si="36"/>
        <v>0</v>
      </c>
      <c r="CI20" s="4">
        <f t="shared" si="37"/>
        <v>0</v>
      </c>
      <c r="CJ20" s="4">
        <f t="shared" si="38"/>
        <v>0</v>
      </c>
      <c r="CK20" s="4">
        <f t="shared" si="39"/>
        <v>0</v>
      </c>
      <c r="CL20" s="41">
        <f t="shared" si="40"/>
        <v>0</v>
      </c>
      <c r="CO20" s="354"/>
      <c r="CP20" s="50">
        <f t="shared" si="41"/>
        <v>15026</v>
      </c>
      <c r="CQ20" s="27">
        <f t="shared" si="42"/>
        <v>4532</v>
      </c>
      <c r="CR20" s="27">
        <f t="shared" si="43"/>
        <v>308</v>
      </c>
      <c r="CS20" s="27">
        <f t="shared" si="44"/>
        <v>110</v>
      </c>
      <c r="CT20" s="27">
        <f t="shared" si="45"/>
        <v>10076</v>
      </c>
      <c r="CU20" s="27">
        <f t="shared" si="46"/>
        <v>0</v>
      </c>
      <c r="CV20" s="27">
        <f t="shared" si="47"/>
        <v>0</v>
      </c>
      <c r="CW20" s="27">
        <f t="shared" si="48"/>
        <v>0</v>
      </c>
      <c r="CX20" s="27">
        <f t="shared" si="49"/>
        <v>0</v>
      </c>
      <c r="CY20" s="27">
        <f t="shared" si="50"/>
        <v>0</v>
      </c>
      <c r="CZ20" s="27">
        <f t="shared" si="51"/>
        <v>0</v>
      </c>
      <c r="DA20" s="35">
        <f t="shared" si="52"/>
        <v>0</v>
      </c>
      <c r="DB20" s="206">
        <f t="shared" si="56"/>
        <v>0</v>
      </c>
      <c r="DC20" s="206">
        <f t="shared" si="53"/>
        <v>0</v>
      </c>
      <c r="DD20" s="206">
        <f t="shared" si="53"/>
        <v>0</v>
      </c>
      <c r="DE20" s="206">
        <f t="shared" si="53"/>
        <v>0</v>
      </c>
      <c r="DF20" s="206">
        <f t="shared" si="53"/>
        <v>0</v>
      </c>
      <c r="DG20" s="206">
        <f t="shared" si="53"/>
        <v>0</v>
      </c>
      <c r="DH20" s="206">
        <f t="shared" si="53"/>
        <v>0</v>
      </c>
      <c r="DI20" s="206">
        <f t="shared" si="53"/>
        <v>0</v>
      </c>
      <c r="DJ20" s="206">
        <f t="shared" si="53"/>
        <v>0</v>
      </c>
      <c r="DK20" s="206">
        <f t="shared" si="53"/>
        <v>0</v>
      </c>
      <c r="DL20" s="33">
        <f t="shared" si="54"/>
        <v>15026</v>
      </c>
      <c r="DM20" s="207">
        <f t="shared" si="57"/>
        <v>4532</v>
      </c>
      <c r="DN20" s="207">
        <f t="shared" si="55"/>
        <v>308</v>
      </c>
      <c r="DO20" s="207">
        <f t="shared" si="55"/>
        <v>110</v>
      </c>
      <c r="DP20" s="207">
        <f t="shared" si="55"/>
        <v>10076</v>
      </c>
      <c r="DQ20" s="207">
        <f t="shared" si="55"/>
        <v>0</v>
      </c>
      <c r="DR20" s="207">
        <f t="shared" si="55"/>
        <v>0</v>
      </c>
      <c r="DS20" s="207">
        <f t="shared" si="55"/>
        <v>0</v>
      </c>
      <c r="DT20" s="207">
        <f t="shared" si="55"/>
        <v>0</v>
      </c>
      <c r="DU20" s="207">
        <f t="shared" si="55"/>
        <v>0</v>
      </c>
      <c r="DV20" s="209">
        <f t="shared" si="55"/>
        <v>0</v>
      </c>
    </row>
    <row r="21" spans="1:126" ht="15.75" customHeight="1" x14ac:dyDescent="0.15">
      <c r="A21" s="138">
        <v>26</v>
      </c>
      <c r="B21" s="140">
        <v>12</v>
      </c>
      <c r="C21" s="5">
        <v>14</v>
      </c>
      <c r="D21" s="5">
        <v>13</v>
      </c>
      <c r="E21" s="5">
        <v>12</v>
      </c>
      <c r="F21" s="5"/>
      <c r="G21" s="199"/>
      <c r="H21" s="199"/>
      <c r="I21" s="199"/>
      <c r="J21" s="199"/>
      <c r="K21" s="199"/>
      <c r="L21" s="4">
        <v>0.28260000000000002</v>
      </c>
      <c r="M21" s="4">
        <v>0.34889999999999999</v>
      </c>
      <c r="N21" s="4">
        <v>0.33289999999999997</v>
      </c>
      <c r="O21" s="4">
        <v>0.31080000000000002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7">
        <f t="shared" si="9"/>
        <v>377</v>
      </c>
      <c r="W21" s="43">
        <f t="shared" si="10"/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44">
        <f t="shared" si="11"/>
        <v>377</v>
      </c>
      <c r="AI21" s="3">
        <v>207</v>
      </c>
      <c r="AJ21" s="3">
        <v>9</v>
      </c>
      <c r="AK21" s="3">
        <v>2</v>
      </c>
      <c r="AL21" s="3">
        <v>159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42">
        <v>0</v>
      </c>
      <c r="AS21" s="47">
        <f t="shared" si="12"/>
        <v>377</v>
      </c>
      <c r="AT21" s="43">
        <f t="shared" si="13"/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44">
        <f t="shared" si="14"/>
        <v>377</v>
      </c>
      <c r="BF21" s="3">
        <v>207</v>
      </c>
      <c r="BG21" s="3">
        <v>9</v>
      </c>
      <c r="BH21" s="3">
        <v>2</v>
      </c>
      <c r="BI21" s="3">
        <v>159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48">
        <f t="shared" si="15"/>
        <v>111.7213</v>
      </c>
      <c r="BQ21" s="46">
        <f t="shared" si="16"/>
        <v>0</v>
      </c>
      <c r="BR21" s="4">
        <f t="shared" si="17"/>
        <v>0</v>
      </c>
      <c r="BS21" s="4">
        <f t="shared" si="18"/>
        <v>0</v>
      </c>
      <c r="BT21" s="4">
        <f t="shared" si="19"/>
        <v>0</v>
      </c>
      <c r="BU21" s="4">
        <f t="shared" si="20"/>
        <v>0</v>
      </c>
      <c r="BV21" s="4">
        <f t="shared" si="21"/>
        <v>0</v>
      </c>
      <c r="BW21" s="4">
        <f t="shared" si="31"/>
        <v>0</v>
      </c>
      <c r="BX21" s="4">
        <f t="shared" si="32"/>
        <v>0</v>
      </c>
      <c r="BY21" s="4">
        <f t="shared" si="33"/>
        <v>0</v>
      </c>
      <c r="BZ21" s="4">
        <f t="shared" si="34"/>
        <v>0</v>
      </c>
      <c r="CA21" s="4">
        <f t="shared" si="35"/>
        <v>0</v>
      </c>
      <c r="CB21" s="45">
        <f t="shared" si="22"/>
        <v>111.72129999999999</v>
      </c>
      <c r="CC21" s="4">
        <f t="shared" si="23"/>
        <v>58.498199999999997</v>
      </c>
      <c r="CD21" s="4">
        <f t="shared" si="24"/>
        <v>3.1400999999999999</v>
      </c>
      <c r="CE21" s="4">
        <f t="shared" si="25"/>
        <v>0.66579999999999995</v>
      </c>
      <c r="CF21" s="4">
        <f t="shared" si="26"/>
        <v>49.417200000000001</v>
      </c>
      <c r="CG21" s="204">
        <f t="shared" si="27"/>
        <v>0</v>
      </c>
      <c r="CH21" s="4">
        <f t="shared" si="36"/>
        <v>0</v>
      </c>
      <c r="CI21" s="4">
        <f t="shared" si="37"/>
        <v>0</v>
      </c>
      <c r="CJ21" s="4">
        <f t="shared" si="38"/>
        <v>0</v>
      </c>
      <c r="CK21" s="4">
        <f t="shared" si="39"/>
        <v>0</v>
      </c>
      <c r="CL21" s="41">
        <f t="shared" si="40"/>
        <v>0</v>
      </c>
      <c r="CO21" s="354"/>
      <c r="CP21" s="50">
        <f t="shared" si="41"/>
        <v>12240</v>
      </c>
      <c r="CQ21" s="27">
        <f t="shared" si="42"/>
        <v>5160</v>
      </c>
      <c r="CR21" s="27">
        <f t="shared" si="43"/>
        <v>240</v>
      </c>
      <c r="CS21" s="27">
        <f t="shared" si="44"/>
        <v>48</v>
      </c>
      <c r="CT21" s="27">
        <f t="shared" si="45"/>
        <v>6792</v>
      </c>
      <c r="CU21" s="27">
        <f t="shared" si="46"/>
        <v>0</v>
      </c>
      <c r="CV21" s="27">
        <f t="shared" si="47"/>
        <v>0</v>
      </c>
      <c r="CW21" s="27">
        <f t="shared" si="48"/>
        <v>0</v>
      </c>
      <c r="CX21" s="27">
        <f t="shared" si="49"/>
        <v>0</v>
      </c>
      <c r="CY21" s="27">
        <f t="shared" si="50"/>
        <v>0</v>
      </c>
      <c r="CZ21" s="27">
        <f t="shared" si="51"/>
        <v>0</v>
      </c>
      <c r="DA21" s="35">
        <f t="shared" si="52"/>
        <v>0</v>
      </c>
      <c r="DB21" s="206">
        <f t="shared" si="56"/>
        <v>0</v>
      </c>
      <c r="DC21" s="206">
        <f t="shared" si="53"/>
        <v>0</v>
      </c>
      <c r="DD21" s="206">
        <f t="shared" si="53"/>
        <v>0</v>
      </c>
      <c r="DE21" s="206">
        <f t="shared" si="53"/>
        <v>0</v>
      </c>
      <c r="DF21" s="206">
        <f t="shared" si="53"/>
        <v>0</v>
      </c>
      <c r="DG21" s="206">
        <f t="shared" si="53"/>
        <v>0</v>
      </c>
      <c r="DH21" s="206">
        <f t="shared" si="53"/>
        <v>0</v>
      </c>
      <c r="DI21" s="206">
        <f t="shared" si="53"/>
        <v>0</v>
      </c>
      <c r="DJ21" s="206">
        <f t="shared" si="53"/>
        <v>0</v>
      </c>
      <c r="DK21" s="206">
        <f t="shared" si="53"/>
        <v>0</v>
      </c>
      <c r="DL21" s="33">
        <f t="shared" si="54"/>
        <v>12240</v>
      </c>
      <c r="DM21" s="207">
        <f t="shared" si="57"/>
        <v>5160</v>
      </c>
      <c r="DN21" s="207">
        <f t="shared" si="55"/>
        <v>240</v>
      </c>
      <c r="DO21" s="207">
        <f t="shared" si="55"/>
        <v>48</v>
      </c>
      <c r="DP21" s="207">
        <f t="shared" si="55"/>
        <v>6792</v>
      </c>
      <c r="DQ21" s="207">
        <f t="shared" si="55"/>
        <v>0</v>
      </c>
      <c r="DR21" s="207">
        <f t="shared" si="55"/>
        <v>0</v>
      </c>
      <c r="DS21" s="207">
        <f t="shared" si="55"/>
        <v>0</v>
      </c>
      <c r="DT21" s="207">
        <f t="shared" si="55"/>
        <v>0</v>
      </c>
      <c r="DU21" s="207">
        <f t="shared" si="55"/>
        <v>0</v>
      </c>
      <c r="DV21" s="209">
        <f t="shared" si="55"/>
        <v>0</v>
      </c>
    </row>
    <row r="22" spans="1:126" ht="15.75" customHeight="1" x14ac:dyDescent="0.15">
      <c r="A22" s="138">
        <v>28</v>
      </c>
      <c r="B22" s="140">
        <v>13</v>
      </c>
      <c r="C22" s="5">
        <v>14</v>
      </c>
      <c r="D22" s="5">
        <v>14</v>
      </c>
      <c r="E22" s="5">
        <v>13</v>
      </c>
      <c r="F22" s="5"/>
      <c r="G22" s="199"/>
      <c r="H22" s="199"/>
      <c r="I22" s="199"/>
      <c r="J22" s="199"/>
      <c r="K22" s="199"/>
      <c r="L22" s="4">
        <v>0.35160000000000002</v>
      </c>
      <c r="M22" s="4">
        <v>0.3997</v>
      </c>
      <c r="N22" s="4">
        <v>0.4118</v>
      </c>
      <c r="O22" s="4">
        <v>0.38390000000000002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7">
        <f t="shared" si="9"/>
        <v>298</v>
      </c>
      <c r="W22" s="43">
        <f t="shared" si="10"/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44">
        <f t="shared" si="11"/>
        <v>298</v>
      </c>
      <c r="AI22" s="3">
        <v>207</v>
      </c>
      <c r="AJ22" s="3">
        <v>5</v>
      </c>
      <c r="AK22" s="3">
        <v>1</v>
      </c>
      <c r="AL22" s="3">
        <v>85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42">
        <v>0</v>
      </c>
      <c r="AS22" s="47">
        <f t="shared" si="12"/>
        <v>298</v>
      </c>
      <c r="AT22" s="43">
        <f t="shared" si="13"/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44">
        <f t="shared" si="14"/>
        <v>298</v>
      </c>
      <c r="BF22" s="3">
        <v>207</v>
      </c>
      <c r="BG22" s="3">
        <v>5</v>
      </c>
      <c r="BH22" s="3">
        <v>1</v>
      </c>
      <c r="BI22" s="3">
        <v>85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48">
        <f t="shared" si="15"/>
        <v>107.82299999999999</v>
      </c>
      <c r="BQ22" s="46">
        <f t="shared" si="16"/>
        <v>0</v>
      </c>
      <c r="BR22" s="4">
        <f t="shared" si="17"/>
        <v>0</v>
      </c>
      <c r="BS22" s="4">
        <f t="shared" si="18"/>
        <v>0</v>
      </c>
      <c r="BT22" s="4">
        <f t="shared" si="19"/>
        <v>0</v>
      </c>
      <c r="BU22" s="4">
        <f t="shared" si="20"/>
        <v>0</v>
      </c>
      <c r="BV22" s="4">
        <f t="shared" si="21"/>
        <v>0</v>
      </c>
      <c r="BW22" s="4">
        <f t="shared" si="31"/>
        <v>0</v>
      </c>
      <c r="BX22" s="4">
        <f t="shared" si="32"/>
        <v>0</v>
      </c>
      <c r="BY22" s="4">
        <f t="shared" si="33"/>
        <v>0</v>
      </c>
      <c r="BZ22" s="4">
        <f t="shared" si="34"/>
        <v>0</v>
      </c>
      <c r="CA22" s="4">
        <f t="shared" si="35"/>
        <v>0</v>
      </c>
      <c r="CB22" s="45">
        <f t="shared" si="22"/>
        <v>107.82299999999999</v>
      </c>
      <c r="CC22" s="4">
        <f t="shared" si="23"/>
        <v>72.781199999999998</v>
      </c>
      <c r="CD22" s="4">
        <f t="shared" si="24"/>
        <v>1.9984999999999999</v>
      </c>
      <c r="CE22" s="4">
        <f t="shared" si="25"/>
        <v>0.4118</v>
      </c>
      <c r="CF22" s="4">
        <f t="shared" si="26"/>
        <v>32.631500000000003</v>
      </c>
      <c r="CG22" s="204">
        <f t="shared" si="27"/>
        <v>0</v>
      </c>
      <c r="CH22" s="4">
        <f t="shared" si="36"/>
        <v>0</v>
      </c>
      <c r="CI22" s="4">
        <f t="shared" si="37"/>
        <v>0</v>
      </c>
      <c r="CJ22" s="4">
        <f t="shared" si="38"/>
        <v>0</v>
      </c>
      <c r="CK22" s="4">
        <f t="shared" si="39"/>
        <v>0</v>
      </c>
      <c r="CL22" s="41">
        <f t="shared" si="40"/>
        <v>0</v>
      </c>
      <c r="CO22" s="354"/>
      <c r="CP22" s="50">
        <f t="shared" si="41"/>
        <v>9802</v>
      </c>
      <c r="CQ22" s="27">
        <f t="shared" si="42"/>
        <v>5382</v>
      </c>
      <c r="CR22" s="27">
        <f t="shared" si="43"/>
        <v>234</v>
      </c>
      <c r="CS22" s="27">
        <f t="shared" si="44"/>
        <v>52</v>
      </c>
      <c r="CT22" s="27">
        <f t="shared" si="45"/>
        <v>4134</v>
      </c>
      <c r="CU22" s="27">
        <f t="shared" si="46"/>
        <v>0</v>
      </c>
      <c r="CV22" s="27">
        <f t="shared" si="47"/>
        <v>0</v>
      </c>
      <c r="CW22" s="27">
        <f t="shared" si="48"/>
        <v>0</v>
      </c>
      <c r="CX22" s="27">
        <f t="shared" si="49"/>
        <v>0</v>
      </c>
      <c r="CY22" s="27">
        <f t="shared" si="50"/>
        <v>0</v>
      </c>
      <c r="CZ22" s="27">
        <f t="shared" si="51"/>
        <v>0</v>
      </c>
      <c r="DA22" s="35">
        <f t="shared" si="52"/>
        <v>0</v>
      </c>
      <c r="DB22" s="206">
        <f t="shared" si="56"/>
        <v>0</v>
      </c>
      <c r="DC22" s="206">
        <f t="shared" si="53"/>
        <v>0</v>
      </c>
      <c r="DD22" s="206">
        <f t="shared" si="53"/>
        <v>0</v>
      </c>
      <c r="DE22" s="206">
        <f t="shared" si="53"/>
        <v>0</v>
      </c>
      <c r="DF22" s="206">
        <f t="shared" si="53"/>
        <v>0</v>
      </c>
      <c r="DG22" s="206">
        <f t="shared" si="53"/>
        <v>0</v>
      </c>
      <c r="DH22" s="206">
        <f t="shared" si="53"/>
        <v>0</v>
      </c>
      <c r="DI22" s="206">
        <f t="shared" si="53"/>
        <v>0</v>
      </c>
      <c r="DJ22" s="206">
        <f t="shared" si="53"/>
        <v>0</v>
      </c>
      <c r="DK22" s="206">
        <f t="shared" si="53"/>
        <v>0</v>
      </c>
      <c r="DL22" s="33">
        <f t="shared" si="54"/>
        <v>9802</v>
      </c>
      <c r="DM22" s="207">
        <f t="shared" si="57"/>
        <v>5382</v>
      </c>
      <c r="DN22" s="207">
        <f t="shared" si="55"/>
        <v>234</v>
      </c>
      <c r="DO22" s="207">
        <f t="shared" si="55"/>
        <v>52</v>
      </c>
      <c r="DP22" s="207">
        <f t="shared" si="55"/>
        <v>4134</v>
      </c>
      <c r="DQ22" s="207">
        <f t="shared" si="55"/>
        <v>0</v>
      </c>
      <c r="DR22" s="207">
        <f t="shared" si="55"/>
        <v>0</v>
      </c>
      <c r="DS22" s="207">
        <f t="shared" si="55"/>
        <v>0</v>
      </c>
      <c r="DT22" s="207">
        <f t="shared" si="55"/>
        <v>0</v>
      </c>
      <c r="DU22" s="207">
        <f t="shared" si="55"/>
        <v>0</v>
      </c>
      <c r="DV22" s="209">
        <f t="shared" si="55"/>
        <v>0</v>
      </c>
    </row>
    <row r="23" spans="1:126" ht="15.75" customHeight="1" x14ac:dyDescent="0.15">
      <c r="A23" s="138">
        <v>30</v>
      </c>
      <c r="B23" s="140">
        <v>13</v>
      </c>
      <c r="C23" s="5">
        <v>15</v>
      </c>
      <c r="D23" s="5">
        <v>15</v>
      </c>
      <c r="E23" s="5">
        <v>13</v>
      </c>
      <c r="F23" s="5"/>
      <c r="G23" s="199"/>
      <c r="H23" s="199"/>
      <c r="I23" s="199"/>
      <c r="J23" s="199"/>
      <c r="K23" s="199"/>
      <c r="L23" s="4">
        <v>0.39989999999999998</v>
      </c>
      <c r="M23" s="4">
        <v>0.48709999999999998</v>
      </c>
      <c r="N23" s="4">
        <v>0.502</v>
      </c>
      <c r="O23" s="4">
        <v>0.43290000000000001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7">
        <f t="shared" si="9"/>
        <v>289</v>
      </c>
      <c r="W23" s="43">
        <f t="shared" si="10"/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44">
        <f t="shared" si="11"/>
        <v>289</v>
      </c>
      <c r="AI23" s="3">
        <v>224</v>
      </c>
      <c r="AJ23" s="3">
        <v>1</v>
      </c>
      <c r="AK23" s="3">
        <v>1</v>
      </c>
      <c r="AL23" s="3">
        <v>63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42">
        <v>0</v>
      </c>
      <c r="AS23" s="47">
        <f t="shared" si="12"/>
        <v>289</v>
      </c>
      <c r="AT23" s="43">
        <f t="shared" si="13"/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44">
        <f t="shared" si="14"/>
        <v>289</v>
      </c>
      <c r="BF23" s="3">
        <v>224</v>
      </c>
      <c r="BG23" s="3">
        <v>1</v>
      </c>
      <c r="BH23" s="3">
        <v>1</v>
      </c>
      <c r="BI23" s="3">
        <v>63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48">
        <f t="shared" si="15"/>
        <v>117.8394</v>
      </c>
      <c r="BQ23" s="46">
        <f t="shared" si="16"/>
        <v>0</v>
      </c>
      <c r="BR23" s="4">
        <f t="shared" si="17"/>
        <v>0</v>
      </c>
      <c r="BS23" s="4">
        <f t="shared" si="18"/>
        <v>0</v>
      </c>
      <c r="BT23" s="4">
        <f t="shared" si="19"/>
        <v>0</v>
      </c>
      <c r="BU23" s="4">
        <f t="shared" si="20"/>
        <v>0</v>
      </c>
      <c r="BV23" s="4">
        <f t="shared" si="21"/>
        <v>0</v>
      </c>
      <c r="BW23" s="4">
        <f t="shared" si="31"/>
        <v>0</v>
      </c>
      <c r="BX23" s="4">
        <f t="shared" si="32"/>
        <v>0</v>
      </c>
      <c r="BY23" s="4">
        <f t="shared" si="33"/>
        <v>0</v>
      </c>
      <c r="BZ23" s="4">
        <f t="shared" si="34"/>
        <v>0</v>
      </c>
      <c r="CA23" s="4">
        <f t="shared" si="35"/>
        <v>0</v>
      </c>
      <c r="CB23" s="45">
        <f t="shared" si="22"/>
        <v>117.8394</v>
      </c>
      <c r="CC23" s="4">
        <f t="shared" si="23"/>
        <v>89.577600000000004</v>
      </c>
      <c r="CD23" s="4">
        <f t="shared" si="24"/>
        <v>0.48709999999999998</v>
      </c>
      <c r="CE23" s="4">
        <f t="shared" si="25"/>
        <v>0.502</v>
      </c>
      <c r="CF23" s="4">
        <f t="shared" si="26"/>
        <v>27.2727</v>
      </c>
      <c r="CG23" s="204">
        <f t="shared" si="27"/>
        <v>0</v>
      </c>
      <c r="CH23" s="4">
        <f t="shared" si="36"/>
        <v>0</v>
      </c>
      <c r="CI23" s="4">
        <f t="shared" si="37"/>
        <v>0</v>
      </c>
      <c r="CJ23" s="4">
        <f t="shared" si="38"/>
        <v>0</v>
      </c>
      <c r="CK23" s="4">
        <f t="shared" si="39"/>
        <v>0</v>
      </c>
      <c r="CL23" s="41">
        <f t="shared" si="40"/>
        <v>0</v>
      </c>
      <c r="CO23" s="354"/>
      <c r="CP23" s="50">
        <f t="shared" si="41"/>
        <v>8344</v>
      </c>
      <c r="CQ23" s="27">
        <f t="shared" si="42"/>
        <v>5796</v>
      </c>
      <c r="CR23" s="27">
        <f t="shared" si="43"/>
        <v>140</v>
      </c>
      <c r="CS23" s="27">
        <f t="shared" si="44"/>
        <v>28</v>
      </c>
      <c r="CT23" s="27">
        <f t="shared" si="45"/>
        <v>2380</v>
      </c>
      <c r="CU23" s="27">
        <f t="shared" si="46"/>
        <v>0</v>
      </c>
      <c r="CV23" s="27">
        <f t="shared" si="47"/>
        <v>0</v>
      </c>
      <c r="CW23" s="27">
        <f t="shared" si="48"/>
        <v>0</v>
      </c>
      <c r="CX23" s="27">
        <f t="shared" si="49"/>
        <v>0</v>
      </c>
      <c r="CY23" s="27">
        <f t="shared" si="50"/>
        <v>0</v>
      </c>
      <c r="CZ23" s="27">
        <f t="shared" si="51"/>
        <v>0</v>
      </c>
      <c r="DA23" s="35">
        <f t="shared" si="52"/>
        <v>0</v>
      </c>
      <c r="DB23" s="206">
        <f t="shared" si="56"/>
        <v>0</v>
      </c>
      <c r="DC23" s="206">
        <f t="shared" si="53"/>
        <v>0</v>
      </c>
      <c r="DD23" s="206">
        <f t="shared" si="53"/>
        <v>0</v>
      </c>
      <c r="DE23" s="206">
        <f t="shared" si="53"/>
        <v>0</v>
      </c>
      <c r="DF23" s="206">
        <f t="shared" si="53"/>
        <v>0</v>
      </c>
      <c r="DG23" s="206">
        <f t="shared" si="53"/>
        <v>0</v>
      </c>
      <c r="DH23" s="206">
        <f t="shared" si="53"/>
        <v>0</v>
      </c>
      <c r="DI23" s="206">
        <f t="shared" si="53"/>
        <v>0</v>
      </c>
      <c r="DJ23" s="206">
        <f t="shared" si="53"/>
        <v>0</v>
      </c>
      <c r="DK23" s="206">
        <f t="shared" si="53"/>
        <v>0</v>
      </c>
      <c r="DL23" s="33">
        <f t="shared" si="54"/>
        <v>8344</v>
      </c>
      <c r="DM23" s="207">
        <f t="shared" si="57"/>
        <v>5796</v>
      </c>
      <c r="DN23" s="207">
        <f t="shared" si="55"/>
        <v>140</v>
      </c>
      <c r="DO23" s="207">
        <f t="shared" si="55"/>
        <v>28</v>
      </c>
      <c r="DP23" s="207">
        <f t="shared" si="55"/>
        <v>2380</v>
      </c>
      <c r="DQ23" s="207">
        <f t="shared" si="55"/>
        <v>0</v>
      </c>
      <c r="DR23" s="207">
        <f t="shared" si="55"/>
        <v>0</v>
      </c>
      <c r="DS23" s="207">
        <f t="shared" si="55"/>
        <v>0</v>
      </c>
      <c r="DT23" s="207">
        <f t="shared" si="55"/>
        <v>0</v>
      </c>
      <c r="DU23" s="207">
        <f t="shared" si="55"/>
        <v>0</v>
      </c>
      <c r="DV23" s="209">
        <f t="shared" si="55"/>
        <v>0</v>
      </c>
    </row>
    <row r="24" spans="1:126" ht="15.75" customHeight="1" x14ac:dyDescent="0.15">
      <c r="A24" s="138">
        <v>32</v>
      </c>
      <c r="B24" s="140">
        <v>14</v>
      </c>
      <c r="C24" s="5">
        <v>16</v>
      </c>
      <c r="D24" s="5">
        <v>16</v>
      </c>
      <c r="E24" s="5">
        <v>14</v>
      </c>
      <c r="F24" s="5"/>
      <c r="G24" s="199"/>
      <c r="H24" s="199"/>
      <c r="I24" s="199"/>
      <c r="J24" s="199"/>
      <c r="K24" s="199"/>
      <c r="L24" s="4">
        <v>0.48620000000000002</v>
      </c>
      <c r="M24" s="4">
        <v>0.58589999999999998</v>
      </c>
      <c r="N24" s="4">
        <v>0.60409999999999997</v>
      </c>
      <c r="O24" s="4">
        <v>0.52210000000000001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7">
        <f t="shared" si="9"/>
        <v>251</v>
      </c>
      <c r="W24" s="43">
        <f t="shared" si="10"/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44">
        <f t="shared" si="11"/>
        <v>251</v>
      </c>
      <c r="AI24" s="3">
        <v>218</v>
      </c>
      <c r="AJ24" s="3">
        <v>1</v>
      </c>
      <c r="AK24" s="3">
        <v>2</v>
      </c>
      <c r="AL24" s="3">
        <v>30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42">
        <v>0</v>
      </c>
      <c r="AS24" s="47">
        <f t="shared" si="12"/>
        <v>251</v>
      </c>
      <c r="AT24" s="43">
        <f t="shared" si="13"/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44">
        <f t="shared" si="14"/>
        <v>251</v>
      </c>
      <c r="BF24" s="3">
        <v>218</v>
      </c>
      <c r="BG24" s="3">
        <v>1</v>
      </c>
      <c r="BH24" s="3">
        <v>2</v>
      </c>
      <c r="BI24" s="3">
        <v>30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48">
        <f t="shared" si="15"/>
        <v>123.4487</v>
      </c>
      <c r="BQ24" s="46">
        <f t="shared" si="16"/>
        <v>0</v>
      </c>
      <c r="BR24" s="4">
        <f t="shared" si="17"/>
        <v>0</v>
      </c>
      <c r="BS24" s="4">
        <f t="shared" si="18"/>
        <v>0</v>
      </c>
      <c r="BT24" s="4">
        <f t="shared" si="19"/>
        <v>0</v>
      </c>
      <c r="BU24" s="4">
        <f t="shared" si="20"/>
        <v>0</v>
      </c>
      <c r="BV24" s="4">
        <f t="shared" si="21"/>
        <v>0</v>
      </c>
      <c r="BW24" s="4">
        <f t="shared" si="31"/>
        <v>0</v>
      </c>
      <c r="BX24" s="4">
        <f t="shared" si="32"/>
        <v>0</v>
      </c>
      <c r="BY24" s="4">
        <f t="shared" si="33"/>
        <v>0</v>
      </c>
      <c r="BZ24" s="4">
        <f t="shared" si="34"/>
        <v>0</v>
      </c>
      <c r="CA24" s="4">
        <f t="shared" si="35"/>
        <v>0</v>
      </c>
      <c r="CB24" s="45">
        <f t="shared" si="22"/>
        <v>123.4487</v>
      </c>
      <c r="CC24" s="4">
        <f t="shared" si="23"/>
        <v>105.99160000000001</v>
      </c>
      <c r="CD24" s="4">
        <f t="shared" si="24"/>
        <v>0.58589999999999998</v>
      </c>
      <c r="CE24" s="4">
        <f t="shared" si="25"/>
        <v>1.2081999999999999</v>
      </c>
      <c r="CF24" s="4">
        <f t="shared" si="26"/>
        <v>15.663</v>
      </c>
      <c r="CG24" s="204">
        <f t="shared" si="27"/>
        <v>0</v>
      </c>
      <c r="CH24" s="4">
        <f t="shared" si="36"/>
        <v>0</v>
      </c>
      <c r="CI24" s="4">
        <f t="shared" si="37"/>
        <v>0</v>
      </c>
      <c r="CJ24" s="4">
        <f t="shared" si="38"/>
        <v>0</v>
      </c>
      <c r="CK24" s="4">
        <f t="shared" si="39"/>
        <v>0</v>
      </c>
      <c r="CL24" s="41">
        <f t="shared" si="40"/>
        <v>0</v>
      </c>
      <c r="CO24" s="354"/>
      <c r="CP24" s="50">
        <f t="shared" si="41"/>
        <v>8670</v>
      </c>
      <c r="CQ24" s="27">
        <f t="shared" si="42"/>
        <v>6720</v>
      </c>
      <c r="CR24" s="27">
        <f t="shared" si="43"/>
        <v>30</v>
      </c>
      <c r="CS24" s="27">
        <f t="shared" si="44"/>
        <v>30</v>
      </c>
      <c r="CT24" s="27">
        <f t="shared" si="45"/>
        <v>1890</v>
      </c>
      <c r="CU24" s="27">
        <f t="shared" si="46"/>
        <v>0</v>
      </c>
      <c r="CV24" s="27">
        <f t="shared" si="47"/>
        <v>0</v>
      </c>
      <c r="CW24" s="27">
        <f t="shared" si="48"/>
        <v>0</v>
      </c>
      <c r="CX24" s="27">
        <f t="shared" si="49"/>
        <v>0</v>
      </c>
      <c r="CY24" s="27">
        <f t="shared" si="50"/>
        <v>0</v>
      </c>
      <c r="CZ24" s="27">
        <f t="shared" si="51"/>
        <v>0</v>
      </c>
      <c r="DA24" s="35">
        <f t="shared" si="52"/>
        <v>0</v>
      </c>
      <c r="DB24" s="206">
        <f t="shared" si="56"/>
        <v>0</v>
      </c>
      <c r="DC24" s="206">
        <f t="shared" si="53"/>
        <v>0</v>
      </c>
      <c r="DD24" s="206">
        <f t="shared" si="53"/>
        <v>0</v>
      </c>
      <c r="DE24" s="206">
        <f t="shared" si="53"/>
        <v>0</v>
      </c>
      <c r="DF24" s="206">
        <f t="shared" si="53"/>
        <v>0</v>
      </c>
      <c r="DG24" s="206">
        <f t="shared" si="53"/>
        <v>0</v>
      </c>
      <c r="DH24" s="206">
        <f t="shared" si="53"/>
        <v>0</v>
      </c>
      <c r="DI24" s="206">
        <f t="shared" si="53"/>
        <v>0</v>
      </c>
      <c r="DJ24" s="206">
        <f t="shared" si="53"/>
        <v>0</v>
      </c>
      <c r="DK24" s="206">
        <f t="shared" si="53"/>
        <v>0</v>
      </c>
      <c r="DL24" s="33">
        <f t="shared" si="54"/>
        <v>8670</v>
      </c>
      <c r="DM24" s="207">
        <f t="shared" si="57"/>
        <v>6720</v>
      </c>
      <c r="DN24" s="207">
        <f t="shared" si="55"/>
        <v>30</v>
      </c>
      <c r="DO24" s="207">
        <f t="shared" si="55"/>
        <v>30</v>
      </c>
      <c r="DP24" s="207">
        <f t="shared" si="55"/>
        <v>1890</v>
      </c>
      <c r="DQ24" s="207">
        <f t="shared" si="55"/>
        <v>0</v>
      </c>
      <c r="DR24" s="207">
        <f t="shared" si="55"/>
        <v>0</v>
      </c>
      <c r="DS24" s="207">
        <f t="shared" si="55"/>
        <v>0</v>
      </c>
      <c r="DT24" s="207">
        <f t="shared" si="55"/>
        <v>0</v>
      </c>
      <c r="DU24" s="207">
        <f t="shared" si="55"/>
        <v>0</v>
      </c>
      <c r="DV24" s="209">
        <f t="shared" si="55"/>
        <v>0</v>
      </c>
    </row>
    <row r="25" spans="1:126" ht="15.75" customHeight="1" x14ac:dyDescent="0.15">
      <c r="A25" s="138">
        <v>34</v>
      </c>
      <c r="B25" s="140">
        <v>14</v>
      </c>
      <c r="C25" s="5">
        <v>16</v>
      </c>
      <c r="D25" s="5"/>
      <c r="E25" s="5">
        <v>15</v>
      </c>
      <c r="F25" s="5"/>
      <c r="G25" s="199"/>
      <c r="H25" s="199"/>
      <c r="I25" s="199"/>
      <c r="J25" s="199"/>
      <c r="K25" s="199"/>
      <c r="L25" s="4">
        <v>0.54469999999999996</v>
      </c>
      <c r="M25" s="4">
        <v>0.6542</v>
      </c>
      <c r="N25" s="4">
        <v>0</v>
      </c>
      <c r="O25" s="4">
        <v>0.622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7">
        <f t="shared" si="9"/>
        <v>193</v>
      </c>
      <c r="W25" s="43">
        <f t="shared" si="10"/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44">
        <f t="shared" si="11"/>
        <v>193</v>
      </c>
      <c r="AI25" s="3">
        <v>171</v>
      </c>
      <c r="AJ25" s="3">
        <v>1</v>
      </c>
      <c r="AK25" s="3">
        <v>0</v>
      </c>
      <c r="AL25" s="3">
        <v>21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42">
        <v>0</v>
      </c>
      <c r="AS25" s="47">
        <f t="shared" si="12"/>
        <v>193</v>
      </c>
      <c r="AT25" s="43">
        <f t="shared" si="13"/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44">
        <f t="shared" si="14"/>
        <v>193</v>
      </c>
      <c r="BF25" s="3">
        <v>171</v>
      </c>
      <c r="BG25" s="3">
        <v>1</v>
      </c>
      <c r="BH25" s="3">
        <v>0</v>
      </c>
      <c r="BI25" s="3">
        <v>21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48">
        <f t="shared" si="15"/>
        <v>106.8599</v>
      </c>
      <c r="BQ25" s="46">
        <f t="shared" si="16"/>
        <v>0</v>
      </c>
      <c r="BR25" s="4">
        <f t="shared" si="17"/>
        <v>0</v>
      </c>
      <c r="BS25" s="4">
        <f t="shared" si="18"/>
        <v>0</v>
      </c>
      <c r="BT25" s="4">
        <f t="shared" si="19"/>
        <v>0</v>
      </c>
      <c r="BU25" s="4">
        <f t="shared" si="20"/>
        <v>0</v>
      </c>
      <c r="BV25" s="4">
        <f t="shared" si="21"/>
        <v>0</v>
      </c>
      <c r="BW25" s="4">
        <f t="shared" si="31"/>
        <v>0</v>
      </c>
      <c r="BX25" s="4">
        <f t="shared" si="32"/>
        <v>0</v>
      </c>
      <c r="BY25" s="4">
        <f t="shared" si="33"/>
        <v>0</v>
      </c>
      <c r="BZ25" s="4">
        <f t="shared" si="34"/>
        <v>0</v>
      </c>
      <c r="CA25" s="4">
        <f t="shared" si="35"/>
        <v>0</v>
      </c>
      <c r="CB25" s="45">
        <f t="shared" si="22"/>
        <v>106.8599</v>
      </c>
      <c r="CC25" s="4">
        <f t="shared" si="23"/>
        <v>93.143699999999995</v>
      </c>
      <c r="CD25" s="4">
        <f t="shared" si="24"/>
        <v>0.6542</v>
      </c>
      <c r="CE25" s="4">
        <f t="shared" si="25"/>
        <v>0</v>
      </c>
      <c r="CF25" s="4">
        <f t="shared" si="26"/>
        <v>13.061999999999999</v>
      </c>
      <c r="CG25" s="204">
        <f t="shared" si="27"/>
        <v>0</v>
      </c>
      <c r="CH25" s="4">
        <f t="shared" si="36"/>
        <v>0</v>
      </c>
      <c r="CI25" s="4">
        <f t="shared" si="37"/>
        <v>0</v>
      </c>
      <c r="CJ25" s="4">
        <f t="shared" si="38"/>
        <v>0</v>
      </c>
      <c r="CK25" s="4">
        <f t="shared" si="39"/>
        <v>0</v>
      </c>
      <c r="CL25" s="41">
        <f t="shared" si="40"/>
        <v>0</v>
      </c>
      <c r="CO25" s="354"/>
      <c r="CP25" s="50">
        <f t="shared" si="41"/>
        <v>8032</v>
      </c>
      <c r="CQ25" s="27">
        <f t="shared" si="42"/>
        <v>6976</v>
      </c>
      <c r="CR25" s="27">
        <f t="shared" si="43"/>
        <v>32</v>
      </c>
      <c r="CS25" s="27">
        <f t="shared" si="44"/>
        <v>64</v>
      </c>
      <c r="CT25" s="27">
        <f t="shared" si="45"/>
        <v>960</v>
      </c>
      <c r="CU25" s="27">
        <f t="shared" si="46"/>
        <v>0</v>
      </c>
      <c r="CV25" s="27">
        <f t="shared" si="47"/>
        <v>0</v>
      </c>
      <c r="CW25" s="27">
        <f t="shared" si="48"/>
        <v>0</v>
      </c>
      <c r="CX25" s="27">
        <f t="shared" si="49"/>
        <v>0</v>
      </c>
      <c r="CY25" s="27">
        <f t="shared" si="50"/>
        <v>0</v>
      </c>
      <c r="CZ25" s="27">
        <f t="shared" si="51"/>
        <v>0</v>
      </c>
      <c r="DA25" s="35">
        <f t="shared" si="52"/>
        <v>0</v>
      </c>
      <c r="DB25" s="206">
        <f t="shared" si="56"/>
        <v>0</v>
      </c>
      <c r="DC25" s="206">
        <f t="shared" si="53"/>
        <v>0</v>
      </c>
      <c r="DD25" s="206">
        <f t="shared" si="53"/>
        <v>0</v>
      </c>
      <c r="DE25" s="206">
        <f t="shared" si="53"/>
        <v>0</v>
      </c>
      <c r="DF25" s="206">
        <f t="shared" si="53"/>
        <v>0</v>
      </c>
      <c r="DG25" s="206">
        <f t="shared" si="53"/>
        <v>0</v>
      </c>
      <c r="DH25" s="206">
        <f t="shared" si="53"/>
        <v>0</v>
      </c>
      <c r="DI25" s="206">
        <f t="shared" si="53"/>
        <v>0</v>
      </c>
      <c r="DJ25" s="206">
        <f t="shared" si="53"/>
        <v>0</v>
      </c>
      <c r="DK25" s="206">
        <f t="shared" si="53"/>
        <v>0</v>
      </c>
      <c r="DL25" s="33">
        <f t="shared" si="54"/>
        <v>8032</v>
      </c>
      <c r="DM25" s="207">
        <f t="shared" si="57"/>
        <v>6976</v>
      </c>
      <c r="DN25" s="207">
        <f t="shared" si="55"/>
        <v>32</v>
      </c>
      <c r="DO25" s="207">
        <f t="shared" si="55"/>
        <v>64</v>
      </c>
      <c r="DP25" s="207">
        <f t="shared" si="55"/>
        <v>960</v>
      </c>
      <c r="DQ25" s="207">
        <f t="shared" si="55"/>
        <v>0</v>
      </c>
      <c r="DR25" s="207">
        <f t="shared" si="55"/>
        <v>0</v>
      </c>
      <c r="DS25" s="207">
        <f t="shared" si="55"/>
        <v>0</v>
      </c>
      <c r="DT25" s="207">
        <f t="shared" si="55"/>
        <v>0</v>
      </c>
      <c r="DU25" s="207">
        <f t="shared" si="55"/>
        <v>0</v>
      </c>
      <c r="DV25" s="209">
        <f t="shared" si="55"/>
        <v>0</v>
      </c>
    </row>
    <row r="26" spans="1:126" ht="15.75" customHeight="1" x14ac:dyDescent="0.15">
      <c r="A26" s="138">
        <v>36</v>
      </c>
      <c r="B26" s="140">
        <v>15</v>
      </c>
      <c r="C26" s="5">
        <v>0</v>
      </c>
      <c r="D26" s="5"/>
      <c r="E26" s="5">
        <v>15</v>
      </c>
      <c r="F26" s="5"/>
      <c r="G26" s="199"/>
      <c r="H26" s="199"/>
      <c r="I26" s="199"/>
      <c r="J26" s="199"/>
      <c r="K26" s="199"/>
      <c r="L26" s="4">
        <v>0.65029999999999999</v>
      </c>
      <c r="M26" s="4">
        <v>0</v>
      </c>
      <c r="N26" s="4">
        <v>0</v>
      </c>
      <c r="O26" s="4">
        <v>0.68659999999999999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7">
        <f t="shared" si="9"/>
        <v>177</v>
      </c>
      <c r="W26" s="43">
        <f t="shared" si="10"/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44">
        <f t="shared" si="11"/>
        <v>177</v>
      </c>
      <c r="AI26" s="3">
        <v>158</v>
      </c>
      <c r="AJ26" s="3">
        <v>0</v>
      </c>
      <c r="AK26" s="3">
        <v>0</v>
      </c>
      <c r="AL26" s="3">
        <v>19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42">
        <v>0</v>
      </c>
      <c r="AS26" s="47">
        <f t="shared" si="12"/>
        <v>177</v>
      </c>
      <c r="AT26" s="43">
        <f t="shared" si="13"/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44">
        <f t="shared" si="14"/>
        <v>177</v>
      </c>
      <c r="BF26" s="3">
        <v>158</v>
      </c>
      <c r="BG26" s="3">
        <v>0</v>
      </c>
      <c r="BH26" s="3">
        <v>0</v>
      </c>
      <c r="BI26" s="3">
        <v>19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0</v>
      </c>
      <c r="BP26" s="48">
        <f t="shared" si="15"/>
        <v>115.7928</v>
      </c>
      <c r="BQ26" s="46">
        <f t="shared" si="16"/>
        <v>0</v>
      </c>
      <c r="BR26" s="4">
        <f t="shared" si="17"/>
        <v>0</v>
      </c>
      <c r="BS26" s="4">
        <f t="shared" si="18"/>
        <v>0</v>
      </c>
      <c r="BT26" s="4">
        <f t="shared" si="19"/>
        <v>0</v>
      </c>
      <c r="BU26" s="4">
        <f t="shared" si="20"/>
        <v>0</v>
      </c>
      <c r="BV26" s="4">
        <f t="shared" si="21"/>
        <v>0</v>
      </c>
      <c r="BW26" s="4">
        <f t="shared" si="31"/>
        <v>0</v>
      </c>
      <c r="BX26" s="4">
        <f t="shared" si="32"/>
        <v>0</v>
      </c>
      <c r="BY26" s="4">
        <f t="shared" si="33"/>
        <v>0</v>
      </c>
      <c r="BZ26" s="4">
        <f t="shared" si="34"/>
        <v>0</v>
      </c>
      <c r="CA26" s="4">
        <f t="shared" si="35"/>
        <v>0</v>
      </c>
      <c r="CB26" s="45">
        <f t="shared" si="22"/>
        <v>115.7928</v>
      </c>
      <c r="CC26" s="4">
        <f t="shared" si="23"/>
        <v>102.7474</v>
      </c>
      <c r="CD26" s="4">
        <f t="shared" si="24"/>
        <v>0</v>
      </c>
      <c r="CE26" s="4">
        <f t="shared" si="25"/>
        <v>0</v>
      </c>
      <c r="CF26" s="4">
        <f t="shared" si="26"/>
        <v>13.045400000000001</v>
      </c>
      <c r="CG26" s="204">
        <f t="shared" si="27"/>
        <v>0</v>
      </c>
      <c r="CH26" s="4">
        <f t="shared" si="36"/>
        <v>0</v>
      </c>
      <c r="CI26" s="4">
        <f t="shared" si="37"/>
        <v>0</v>
      </c>
      <c r="CJ26" s="4">
        <f t="shared" si="38"/>
        <v>0</v>
      </c>
      <c r="CK26" s="4">
        <f t="shared" si="39"/>
        <v>0</v>
      </c>
      <c r="CL26" s="41">
        <f t="shared" si="40"/>
        <v>0</v>
      </c>
      <c r="CO26" s="354"/>
      <c r="CP26" s="50">
        <f t="shared" si="41"/>
        <v>6562</v>
      </c>
      <c r="CQ26" s="27">
        <f t="shared" si="42"/>
        <v>5814</v>
      </c>
      <c r="CR26" s="27">
        <f t="shared" si="43"/>
        <v>34</v>
      </c>
      <c r="CS26" s="27">
        <f t="shared" si="44"/>
        <v>0</v>
      </c>
      <c r="CT26" s="27">
        <f t="shared" si="45"/>
        <v>714</v>
      </c>
      <c r="CU26" s="27">
        <f t="shared" si="46"/>
        <v>0</v>
      </c>
      <c r="CV26" s="27">
        <f t="shared" si="47"/>
        <v>0</v>
      </c>
      <c r="CW26" s="27">
        <f t="shared" si="48"/>
        <v>0</v>
      </c>
      <c r="CX26" s="27">
        <f t="shared" si="49"/>
        <v>0</v>
      </c>
      <c r="CY26" s="27">
        <f t="shared" si="50"/>
        <v>0</v>
      </c>
      <c r="CZ26" s="27">
        <f t="shared" si="51"/>
        <v>0</v>
      </c>
      <c r="DA26" s="35">
        <f t="shared" si="52"/>
        <v>0</v>
      </c>
      <c r="DB26" s="206">
        <f t="shared" si="56"/>
        <v>0</v>
      </c>
      <c r="DC26" s="206">
        <f t="shared" si="53"/>
        <v>0</v>
      </c>
      <c r="DD26" s="206">
        <f t="shared" si="53"/>
        <v>0</v>
      </c>
      <c r="DE26" s="206">
        <f t="shared" si="53"/>
        <v>0</v>
      </c>
      <c r="DF26" s="206">
        <f t="shared" si="53"/>
        <v>0</v>
      </c>
      <c r="DG26" s="206">
        <f t="shared" si="53"/>
        <v>0</v>
      </c>
      <c r="DH26" s="206">
        <f t="shared" si="53"/>
        <v>0</v>
      </c>
      <c r="DI26" s="206">
        <f t="shared" si="53"/>
        <v>0</v>
      </c>
      <c r="DJ26" s="206">
        <f t="shared" si="53"/>
        <v>0</v>
      </c>
      <c r="DK26" s="206">
        <f t="shared" si="53"/>
        <v>0</v>
      </c>
      <c r="DL26" s="33">
        <f t="shared" si="54"/>
        <v>6562</v>
      </c>
      <c r="DM26" s="207">
        <f t="shared" si="57"/>
        <v>5814</v>
      </c>
      <c r="DN26" s="207">
        <f t="shared" si="55"/>
        <v>34</v>
      </c>
      <c r="DO26" s="207">
        <f t="shared" si="55"/>
        <v>0</v>
      </c>
      <c r="DP26" s="207">
        <f t="shared" si="55"/>
        <v>714</v>
      </c>
      <c r="DQ26" s="207">
        <f t="shared" si="55"/>
        <v>0</v>
      </c>
      <c r="DR26" s="207">
        <f t="shared" si="55"/>
        <v>0</v>
      </c>
      <c r="DS26" s="207">
        <f t="shared" si="55"/>
        <v>0</v>
      </c>
      <c r="DT26" s="207">
        <f t="shared" si="55"/>
        <v>0</v>
      </c>
      <c r="DU26" s="207">
        <f t="shared" si="55"/>
        <v>0</v>
      </c>
      <c r="DV26" s="209">
        <f t="shared" si="55"/>
        <v>0</v>
      </c>
    </row>
    <row r="27" spans="1:126" ht="15.75" customHeight="1" x14ac:dyDescent="0.15">
      <c r="A27" s="138">
        <v>38</v>
      </c>
      <c r="B27" s="140">
        <v>15</v>
      </c>
      <c r="C27" s="5">
        <v>18</v>
      </c>
      <c r="D27" s="5"/>
      <c r="E27" s="5">
        <v>16</v>
      </c>
      <c r="F27" s="5"/>
      <c r="G27" s="199"/>
      <c r="H27" s="199"/>
      <c r="I27" s="199"/>
      <c r="J27" s="199"/>
      <c r="K27" s="199"/>
      <c r="L27" s="4">
        <v>0.72</v>
      </c>
      <c r="M27" s="4">
        <v>0.90380000000000005</v>
      </c>
      <c r="N27" s="4">
        <v>0</v>
      </c>
      <c r="O27" s="4">
        <v>0.80449999999999999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7">
        <f t="shared" si="9"/>
        <v>114</v>
      </c>
      <c r="W27" s="43">
        <f t="shared" si="10"/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44">
        <f t="shared" si="11"/>
        <v>114</v>
      </c>
      <c r="AI27" s="3">
        <v>99</v>
      </c>
      <c r="AJ27" s="3">
        <v>1</v>
      </c>
      <c r="AK27" s="3">
        <v>0</v>
      </c>
      <c r="AL27" s="3">
        <v>14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42">
        <v>0</v>
      </c>
      <c r="AS27" s="47">
        <f t="shared" si="12"/>
        <v>114</v>
      </c>
      <c r="AT27" s="43">
        <f t="shared" si="13"/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44">
        <f t="shared" si="14"/>
        <v>114</v>
      </c>
      <c r="BF27" s="3">
        <v>99</v>
      </c>
      <c r="BG27" s="3">
        <v>1</v>
      </c>
      <c r="BH27" s="3">
        <v>0</v>
      </c>
      <c r="BI27" s="3">
        <v>14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48">
        <f t="shared" si="15"/>
        <v>83.446799999999996</v>
      </c>
      <c r="BQ27" s="46">
        <f t="shared" si="16"/>
        <v>0</v>
      </c>
      <c r="BR27" s="4">
        <f t="shared" si="17"/>
        <v>0</v>
      </c>
      <c r="BS27" s="4">
        <f t="shared" si="18"/>
        <v>0</v>
      </c>
      <c r="BT27" s="4">
        <f t="shared" si="19"/>
        <v>0</v>
      </c>
      <c r="BU27" s="4">
        <f t="shared" si="20"/>
        <v>0</v>
      </c>
      <c r="BV27" s="4">
        <f t="shared" si="21"/>
        <v>0</v>
      </c>
      <c r="BW27" s="4">
        <f t="shared" si="31"/>
        <v>0</v>
      </c>
      <c r="BX27" s="4">
        <f t="shared" si="32"/>
        <v>0</v>
      </c>
      <c r="BY27" s="4">
        <f t="shared" si="33"/>
        <v>0</v>
      </c>
      <c r="BZ27" s="4">
        <f t="shared" si="34"/>
        <v>0</v>
      </c>
      <c r="CA27" s="4">
        <f t="shared" si="35"/>
        <v>0</v>
      </c>
      <c r="CB27" s="45">
        <f t="shared" si="22"/>
        <v>83.44680000000001</v>
      </c>
      <c r="CC27" s="4">
        <f t="shared" si="23"/>
        <v>71.28</v>
      </c>
      <c r="CD27" s="4">
        <f t="shared" si="24"/>
        <v>0.90380000000000005</v>
      </c>
      <c r="CE27" s="4">
        <f t="shared" si="25"/>
        <v>0</v>
      </c>
      <c r="CF27" s="4">
        <f t="shared" si="26"/>
        <v>11.263</v>
      </c>
      <c r="CG27" s="204">
        <f t="shared" si="27"/>
        <v>0</v>
      </c>
      <c r="CH27" s="4">
        <f t="shared" si="36"/>
        <v>0</v>
      </c>
      <c r="CI27" s="4">
        <f t="shared" si="37"/>
        <v>0</v>
      </c>
      <c r="CJ27" s="4">
        <f t="shared" si="38"/>
        <v>0</v>
      </c>
      <c r="CK27" s="4">
        <f t="shared" si="39"/>
        <v>0</v>
      </c>
      <c r="CL27" s="41">
        <f t="shared" si="40"/>
        <v>0</v>
      </c>
      <c r="CO27" s="354"/>
      <c r="CP27" s="50">
        <f t="shared" si="41"/>
        <v>6372</v>
      </c>
      <c r="CQ27" s="27">
        <f t="shared" si="42"/>
        <v>5688</v>
      </c>
      <c r="CR27" s="27">
        <f t="shared" si="43"/>
        <v>0</v>
      </c>
      <c r="CS27" s="27">
        <f t="shared" si="44"/>
        <v>0</v>
      </c>
      <c r="CT27" s="27">
        <f t="shared" si="45"/>
        <v>684</v>
      </c>
      <c r="CU27" s="27">
        <f t="shared" si="46"/>
        <v>0</v>
      </c>
      <c r="CV27" s="27">
        <f t="shared" si="47"/>
        <v>0</v>
      </c>
      <c r="CW27" s="27">
        <f t="shared" si="48"/>
        <v>0</v>
      </c>
      <c r="CX27" s="27">
        <f t="shared" si="49"/>
        <v>0</v>
      </c>
      <c r="CY27" s="27">
        <f t="shared" si="50"/>
        <v>0</v>
      </c>
      <c r="CZ27" s="27">
        <f t="shared" si="51"/>
        <v>0</v>
      </c>
      <c r="DA27" s="35">
        <f t="shared" si="52"/>
        <v>0</v>
      </c>
      <c r="DB27" s="206">
        <f t="shared" si="56"/>
        <v>0</v>
      </c>
      <c r="DC27" s="206">
        <f t="shared" si="53"/>
        <v>0</v>
      </c>
      <c r="DD27" s="206">
        <f t="shared" si="53"/>
        <v>0</v>
      </c>
      <c r="DE27" s="206">
        <f t="shared" si="53"/>
        <v>0</v>
      </c>
      <c r="DF27" s="206">
        <f t="shared" si="53"/>
        <v>0</v>
      </c>
      <c r="DG27" s="206">
        <f t="shared" si="53"/>
        <v>0</v>
      </c>
      <c r="DH27" s="206">
        <f t="shared" si="53"/>
        <v>0</v>
      </c>
      <c r="DI27" s="206">
        <f t="shared" si="53"/>
        <v>0</v>
      </c>
      <c r="DJ27" s="206">
        <f t="shared" si="53"/>
        <v>0</v>
      </c>
      <c r="DK27" s="206">
        <f t="shared" si="53"/>
        <v>0</v>
      </c>
      <c r="DL27" s="33">
        <f t="shared" si="54"/>
        <v>6372</v>
      </c>
      <c r="DM27" s="207">
        <f t="shared" si="57"/>
        <v>5688</v>
      </c>
      <c r="DN27" s="207">
        <f t="shared" si="55"/>
        <v>0</v>
      </c>
      <c r="DO27" s="207">
        <f t="shared" si="55"/>
        <v>0</v>
      </c>
      <c r="DP27" s="207">
        <f t="shared" si="55"/>
        <v>684</v>
      </c>
      <c r="DQ27" s="207">
        <f t="shared" si="55"/>
        <v>0</v>
      </c>
      <c r="DR27" s="207">
        <f t="shared" si="55"/>
        <v>0</v>
      </c>
      <c r="DS27" s="207">
        <f t="shared" si="55"/>
        <v>0</v>
      </c>
      <c r="DT27" s="207">
        <f t="shared" si="55"/>
        <v>0</v>
      </c>
      <c r="DU27" s="207">
        <f t="shared" si="55"/>
        <v>0</v>
      </c>
      <c r="DV27" s="209">
        <f t="shared" si="55"/>
        <v>0</v>
      </c>
    </row>
    <row r="28" spans="1:126" ht="15.75" customHeight="1" x14ac:dyDescent="0.15">
      <c r="A28" s="138">
        <v>40</v>
      </c>
      <c r="B28" s="140">
        <v>16</v>
      </c>
      <c r="C28" s="5"/>
      <c r="D28" s="5"/>
      <c r="E28" s="5">
        <v>16</v>
      </c>
      <c r="F28" s="5"/>
      <c r="G28" s="199"/>
      <c r="H28" s="199"/>
      <c r="I28" s="199"/>
      <c r="J28" s="199"/>
      <c r="K28" s="199"/>
      <c r="L28" s="4">
        <v>0.84670000000000001</v>
      </c>
      <c r="M28" s="4">
        <v>0</v>
      </c>
      <c r="N28" s="4">
        <v>0</v>
      </c>
      <c r="O28" s="4">
        <v>0.87870000000000004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7">
        <f t="shared" si="9"/>
        <v>85</v>
      </c>
      <c r="W28" s="43">
        <f t="shared" si="10"/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44">
        <f t="shared" si="11"/>
        <v>85</v>
      </c>
      <c r="AI28" s="3">
        <v>80</v>
      </c>
      <c r="AJ28" s="3">
        <v>0</v>
      </c>
      <c r="AK28" s="3">
        <v>0</v>
      </c>
      <c r="AL28" s="3">
        <v>5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42">
        <v>0</v>
      </c>
      <c r="AS28" s="47">
        <f t="shared" si="12"/>
        <v>85</v>
      </c>
      <c r="AT28" s="43">
        <f t="shared" si="13"/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44">
        <f t="shared" si="14"/>
        <v>85</v>
      </c>
      <c r="BF28" s="3">
        <v>80</v>
      </c>
      <c r="BG28" s="3">
        <v>0</v>
      </c>
      <c r="BH28" s="3">
        <v>0</v>
      </c>
      <c r="BI28" s="3">
        <v>5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48">
        <f t="shared" si="15"/>
        <v>72.129499999999993</v>
      </c>
      <c r="BQ28" s="46">
        <f t="shared" si="16"/>
        <v>0</v>
      </c>
      <c r="BR28" s="4">
        <f t="shared" si="17"/>
        <v>0</v>
      </c>
      <c r="BS28" s="4">
        <f t="shared" si="18"/>
        <v>0</v>
      </c>
      <c r="BT28" s="4">
        <f t="shared" si="19"/>
        <v>0</v>
      </c>
      <c r="BU28" s="4">
        <f t="shared" si="20"/>
        <v>0</v>
      </c>
      <c r="BV28" s="4">
        <f t="shared" si="21"/>
        <v>0</v>
      </c>
      <c r="BW28" s="4">
        <f t="shared" si="31"/>
        <v>0</v>
      </c>
      <c r="BX28" s="4">
        <f t="shared" si="32"/>
        <v>0</v>
      </c>
      <c r="BY28" s="4">
        <f t="shared" si="33"/>
        <v>0</v>
      </c>
      <c r="BZ28" s="4">
        <f t="shared" si="34"/>
        <v>0</v>
      </c>
      <c r="CA28" s="4">
        <f t="shared" si="35"/>
        <v>0</v>
      </c>
      <c r="CB28" s="45">
        <f t="shared" si="22"/>
        <v>72.129500000000007</v>
      </c>
      <c r="CC28" s="4">
        <f t="shared" si="23"/>
        <v>67.736000000000004</v>
      </c>
      <c r="CD28" s="4">
        <f t="shared" si="24"/>
        <v>0</v>
      </c>
      <c r="CE28" s="4">
        <f t="shared" si="25"/>
        <v>0</v>
      </c>
      <c r="CF28" s="4">
        <f t="shared" si="26"/>
        <v>4.3935000000000004</v>
      </c>
      <c r="CG28" s="204">
        <f t="shared" si="27"/>
        <v>0</v>
      </c>
      <c r="CH28" s="4">
        <f t="shared" si="36"/>
        <v>0</v>
      </c>
      <c r="CI28" s="4">
        <f t="shared" si="37"/>
        <v>0</v>
      </c>
      <c r="CJ28" s="4">
        <f t="shared" si="38"/>
        <v>0</v>
      </c>
      <c r="CK28" s="4">
        <f t="shared" si="39"/>
        <v>0</v>
      </c>
      <c r="CL28" s="41">
        <f t="shared" si="40"/>
        <v>0</v>
      </c>
      <c r="CO28" s="354"/>
      <c r="CP28" s="50">
        <f t="shared" si="41"/>
        <v>4332</v>
      </c>
      <c r="CQ28" s="27">
        <f t="shared" si="42"/>
        <v>3762</v>
      </c>
      <c r="CR28" s="27">
        <f t="shared" si="43"/>
        <v>38</v>
      </c>
      <c r="CS28" s="27">
        <f t="shared" si="44"/>
        <v>0</v>
      </c>
      <c r="CT28" s="27">
        <f t="shared" si="45"/>
        <v>532</v>
      </c>
      <c r="CU28" s="27">
        <f t="shared" si="46"/>
        <v>0</v>
      </c>
      <c r="CV28" s="27">
        <f t="shared" si="47"/>
        <v>0</v>
      </c>
      <c r="CW28" s="27">
        <f t="shared" si="48"/>
        <v>0</v>
      </c>
      <c r="CX28" s="27">
        <f t="shared" si="49"/>
        <v>0</v>
      </c>
      <c r="CY28" s="27">
        <f t="shared" si="50"/>
        <v>0</v>
      </c>
      <c r="CZ28" s="27">
        <f t="shared" si="51"/>
        <v>0</v>
      </c>
      <c r="DA28" s="35">
        <f t="shared" si="52"/>
        <v>0</v>
      </c>
      <c r="DB28" s="206">
        <f t="shared" si="56"/>
        <v>0</v>
      </c>
      <c r="DC28" s="206">
        <f t="shared" ref="DC28:DC59" si="58">AV27*$A27</f>
        <v>0</v>
      </c>
      <c r="DD28" s="206">
        <f t="shared" ref="DD28:DD59" si="59">AW27*$A27</f>
        <v>0</v>
      </c>
      <c r="DE28" s="206">
        <f t="shared" ref="DE28:DE59" si="60">AX27*$A27</f>
        <v>0</v>
      </c>
      <c r="DF28" s="206">
        <f t="shared" ref="DF28:DF59" si="61">AY27*$A27</f>
        <v>0</v>
      </c>
      <c r="DG28" s="206">
        <f t="shared" ref="DG28:DG59" si="62">AZ27*$A27</f>
        <v>0</v>
      </c>
      <c r="DH28" s="206">
        <f t="shared" ref="DH28:DH59" si="63">BA27*$A27</f>
        <v>0</v>
      </c>
      <c r="DI28" s="206">
        <f t="shared" ref="DI28:DI59" si="64">BB27*$A27</f>
        <v>0</v>
      </c>
      <c r="DJ28" s="206">
        <f t="shared" ref="DJ28:DJ59" si="65">BC27*$A27</f>
        <v>0</v>
      </c>
      <c r="DK28" s="206">
        <f t="shared" ref="DK28:DK59" si="66">BD27*$A27</f>
        <v>0</v>
      </c>
      <c r="DL28" s="33">
        <f t="shared" si="54"/>
        <v>4332</v>
      </c>
      <c r="DM28" s="207">
        <f t="shared" si="57"/>
        <v>3762</v>
      </c>
      <c r="DN28" s="207">
        <f t="shared" ref="DN28:DN59" si="67">BG27*$A27</f>
        <v>38</v>
      </c>
      <c r="DO28" s="207">
        <f t="shared" ref="DO28:DO59" si="68">BH27*$A27</f>
        <v>0</v>
      </c>
      <c r="DP28" s="207">
        <f t="shared" ref="DP28:DP59" si="69">BI27*$A27</f>
        <v>532</v>
      </c>
      <c r="DQ28" s="207">
        <f t="shared" ref="DQ28:DQ59" si="70">BJ27*$A27</f>
        <v>0</v>
      </c>
      <c r="DR28" s="207">
        <f t="shared" ref="DR28:DR59" si="71">BK27*$A27</f>
        <v>0</v>
      </c>
      <c r="DS28" s="207">
        <f t="shared" ref="DS28:DS59" si="72">BL27*$A27</f>
        <v>0</v>
      </c>
      <c r="DT28" s="207">
        <f t="shared" ref="DT28:DT59" si="73">BM27*$A27</f>
        <v>0</v>
      </c>
      <c r="DU28" s="207">
        <f t="shared" ref="DU28:DU59" si="74">BN27*$A27</f>
        <v>0</v>
      </c>
      <c r="DV28" s="209">
        <f t="shared" ref="DV28:DV59" si="75">BO27*$A27</f>
        <v>0</v>
      </c>
    </row>
    <row r="29" spans="1:126" ht="15.75" customHeight="1" x14ac:dyDescent="0.15">
      <c r="A29" s="138">
        <v>42</v>
      </c>
      <c r="B29" s="140">
        <v>16</v>
      </c>
      <c r="C29" s="5"/>
      <c r="D29" s="5"/>
      <c r="E29" s="5">
        <v>17</v>
      </c>
      <c r="F29" s="5"/>
      <c r="G29" s="199"/>
      <c r="H29" s="199"/>
      <c r="I29" s="199"/>
      <c r="J29" s="199"/>
      <c r="K29" s="199"/>
      <c r="L29" s="4">
        <v>0.92869999999999997</v>
      </c>
      <c r="M29" s="4">
        <v>0</v>
      </c>
      <c r="N29" s="4">
        <v>0</v>
      </c>
      <c r="O29" s="4">
        <v>1.0155000000000001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7">
        <f t="shared" si="9"/>
        <v>47</v>
      </c>
      <c r="W29" s="43">
        <f t="shared" si="10"/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44">
        <f t="shared" si="11"/>
        <v>47</v>
      </c>
      <c r="AI29" s="3">
        <v>46</v>
      </c>
      <c r="AJ29" s="3">
        <v>0</v>
      </c>
      <c r="AK29" s="3">
        <v>0</v>
      </c>
      <c r="AL29" s="3">
        <v>1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42">
        <v>0</v>
      </c>
      <c r="AS29" s="47">
        <f t="shared" si="12"/>
        <v>47</v>
      </c>
      <c r="AT29" s="43">
        <f t="shared" si="13"/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44">
        <f t="shared" si="14"/>
        <v>47</v>
      </c>
      <c r="BF29" s="3">
        <v>46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48">
        <f t="shared" si="15"/>
        <v>43.735700000000001</v>
      </c>
      <c r="BQ29" s="46">
        <f t="shared" si="16"/>
        <v>0</v>
      </c>
      <c r="BR29" s="4">
        <f t="shared" si="17"/>
        <v>0</v>
      </c>
      <c r="BS29" s="4">
        <f t="shared" si="18"/>
        <v>0</v>
      </c>
      <c r="BT29" s="4">
        <f t="shared" si="19"/>
        <v>0</v>
      </c>
      <c r="BU29" s="4">
        <f t="shared" si="20"/>
        <v>0</v>
      </c>
      <c r="BV29" s="4">
        <f t="shared" si="21"/>
        <v>0</v>
      </c>
      <c r="BW29" s="4">
        <f t="shared" si="31"/>
        <v>0</v>
      </c>
      <c r="BX29" s="4">
        <f t="shared" si="32"/>
        <v>0</v>
      </c>
      <c r="BY29" s="4">
        <f t="shared" si="33"/>
        <v>0</v>
      </c>
      <c r="BZ29" s="4">
        <f t="shared" si="34"/>
        <v>0</v>
      </c>
      <c r="CA29" s="4">
        <f t="shared" si="35"/>
        <v>0</v>
      </c>
      <c r="CB29" s="45">
        <f t="shared" si="22"/>
        <v>43.735700000000001</v>
      </c>
      <c r="CC29" s="4">
        <f t="shared" si="23"/>
        <v>42.720199999999998</v>
      </c>
      <c r="CD29" s="4">
        <f t="shared" si="24"/>
        <v>0</v>
      </c>
      <c r="CE29" s="4">
        <f t="shared" si="25"/>
        <v>0</v>
      </c>
      <c r="CF29" s="4">
        <f t="shared" si="26"/>
        <v>1.0155000000000001</v>
      </c>
      <c r="CG29" s="204">
        <f t="shared" si="27"/>
        <v>0</v>
      </c>
      <c r="CH29" s="4">
        <f t="shared" si="36"/>
        <v>0</v>
      </c>
      <c r="CI29" s="4">
        <f t="shared" si="37"/>
        <v>0</v>
      </c>
      <c r="CJ29" s="4">
        <f t="shared" si="38"/>
        <v>0</v>
      </c>
      <c r="CK29" s="4">
        <f t="shared" si="39"/>
        <v>0</v>
      </c>
      <c r="CL29" s="41">
        <f t="shared" si="40"/>
        <v>0</v>
      </c>
      <c r="CO29" s="354"/>
      <c r="CP29" s="50">
        <f t="shared" si="41"/>
        <v>3400</v>
      </c>
      <c r="CQ29" s="27">
        <f t="shared" si="42"/>
        <v>3200</v>
      </c>
      <c r="CR29" s="27">
        <f t="shared" si="43"/>
        <v>0</v>
      </c>
      <c r="CS29" s="27">
        <f t="shared" si="44"/>
        <v>0</v>
      </c>
      <c r="CT29" s="27">
        <f t="shared" si="45"/>
        <v>200</v>
      </c>
      <c r="CU29" s="27">
        <f t="shared" si="46"/>
        <v>0</v>
      </c>
      <c r="CV29" s="27">
        <f t="shared" si="47"/>
        <v>0</v>
      </c>
      <c r="CW29" s="27">
        <f t="shared" si="48"/>
        <v>0</v>
      </c>
      <c r="CX29" s="27">
        <f t="shared" si="49"/>
        <v>0</v>
      </c>
      <c r="CY29" s="27">
        <f t="shared" si="50"/>
        <v>0</v>
      </c>
      <c r="CZ29" s="27">
        <f t="shared" si="51"/>
        <v>0</v>
      </c>
      <c r="DA29" s="35">
        <f t="shared" si="52"/>
        <v>0</v>
      </c>
      <c r="DB29" s="206">
        <f t="shared" si="56"/>
        <v>0</v>
      </c>
      <c r="DC29" s="206">
        <f t="shared" si="58"/>
        <v>0</v>
      </c>
      <c r="DD29" s="206">
        <f t="shared" si="59"/>
        <v>0</v>
      </c>
      <c r="DE29" s="206">
        <f t="shared" si="60"/>
        <v>0</v>
      </c>
      <c r="DF29" s="206">
        <f t="shared" si="61"/>
        <v>0</v>
      </c>
      <c r="DG29" s="206">
        <f t="shared" si="62"/>
        <v>0</v>
      </c>
      <c r="DH29" s="206">
        <f t="shared" si="63"/>
        <v>0</v>
      </c>
      <c r="DI29" s="206">
        <f t="shared" si="64"/>
        <v>0</v>
      </c>
      <c r="DJ29" s="206">
        <f t="shared" si="65"/>
        <v>0</v>
      </c>
      <c r="DK29" s="206">
        <f t="shared" si="66"/>
        <v>0</v>
      </c>
      <c r="DL29" s="33">
        <f t="shared" si="54"/>
        <v>3400</v>
      </c>
      <c r="DM29" s="207">
        <f t="shared" si="57"/>
        <v>3200</v>
      </c>
      <c r="DN29" s="207">
        <f t="shared" si="67"/>
        <v>0</v>
      </c>
      <c r="DO29" s="207">
        <f t="shared" si="68"/>
        <v>0</v>
      </c>
      <c r="DP29" s="207">
        <f t="shared" si="69"/>
        <v>200</v>
      </c>
      <c r="DQ29" s="207">
        <f t="shared" si="70"/>
        <v>0</v>
      </c>
      <c r="DR29" s="207">
        <f t="shared" si="71"/>
        <v>0</v>
      </c>
      <c r="DS29" s="207">
        <f t="shared" si="72"/>
        <v>0</v>
      </c>
      <c r="DT29" s="207">
        <f t="shared" si="73"/>
        <v>0</v>
      </c>
      <c r="DU29" s="207">
        <f t="shared" si="74"/>
        <v>0</v>
      </c>
      <c r="DV29" s="209">
        <f t="shared" si="75"/>
        <v>0</v>
      </c>
    </row>
    <row r="30" spans="1:126" ht="15.75" customHeight="1" x14ac:dyDescent="0.15">
      <c r="A30" s="138">
        <v>44</v>
      </c>
      <c r="B30" s="140">
        <v>17</v>
      </c>
      <c r="C30" s="5"/>
      <c r="D30" s="5"/>
      <c r="E30" s="5">
        <v>17</v>
      </c>
      <c r="F30" s="5"/>
      <c r="G30" s="199"/>
      <c r="H30" s="199"/>
      <c r="I30" s="199"/>
      <c r="J30" s="199"/>
      <c r="K30" s="199"/>
      <c r="L30" s="4">
        <v>1.0785</v>
      </c>
      <c r="M30" s="4">
        <v>0</v>
      </c>
      <c r="N30" s="4">
        <v>0</v>
      </c>
      <c r="O30" s="4">
        <v>1.0998000000000001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7">
        <f t="shared" si="9"/>
        <v>41</v>
      </c>
      <c r="W30" s="43">
        <f t="shared" si="10"/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44">
        <f t="shared" si="11"/>
        <v>41</v>
      </c>
      <c r="AI30" s="3">
        <v>39</v>
      </c>
      <c r="AJ30" s="3">
        <v>0</v>
      </c>
      <c r="AK30" s="3">
        <v>0</v>
      </c>
      <c r="AL30" s="3">
        <v>2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42">
        <v>0</v>
      </c>
      <c r="AS30" s="47">
        <f t="shared" si="12"/>
        <v>41</v>
      </c>
      <c r="AT30" s="43">
        <f t="shared" si="13"/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44">
        <f t="shared" si="14"/>
        <v>41</v>
      </c>
      <c r="BF30" s="3">
        <v>39</v>
      </c>
      <c r="BG30" s="3">
        <v>0</v>
      </c>
      <c r="BH30" s="3">
        <v>0</v>
      </c>
      <c r="BI30" s="3">
        <v>2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48">
        <f t="shared" si="15"/>
        <v>44.261099999999999</v>
      </c>
      <c r="BQ30" s="46">
        <f t="shared" si="16"/>
        <v>0</v>
      </c>
      <c r="BR30" s="4">
        <f t="shared" si="17"/>
        <v>0</v>
      </c>
      <c r="BS30" s="4">
        <f t="shared" si="18"/>
        <v>0</v>
      </c>
      <c r="BT30" s="4">
        <f t="shared" si="19"/>
        <v>0</v>
      </c>
      <c r="BU30" s="4">
        <f t="shared" si="20"/>
        <v>0</v>
      </c>
      <c r="BV30" s="4">
        <f t="shared" si="21"/>
        <v>0</v>
      </c>
      <c r="BW30" s="4">
        <f t="shared" si="31"/>
        <v>0</v>
      </c>
      <c r="BX30" s="4">
        <f t="shared" si="32"/>
        <v>0</v>
      </c>
      <c r="BY30" s="4">
        <f t="shared" si="33"/>
        <v>0</v>
      </c>
      <c r="BZ30" s="4">
        <f t="shared" si="34"/>
        <v>0</v>
      </c>
      <c r="CA30" s="4">
        <f t="shared" si="35"/>
        <v>0</v>
      </c>
      <c r="CB30" s="45">
        <f t="shared" si="22"/>
        <v>44.261099999999999</v>
      </c>
      <c r="CC30" s="4">
        <f t="shared" si="23"/>
        <v>42.061500000000002</v>
      </c>
      <c r="CD30" s="4">
        <f t="shared" si="24"/>
        <v>0</v>
      </c>
      <c r="CE30" s="4">
        <f t="shared" si="25"/>
        <v>0</v>
      </c>
      <c r="CF30" s="4">
        <f t="shared" si="26"/>
        <v>2.1996000000000002</v>
      </c>
      <c r="CG30" s="204">
        <f t="shared" si="27"/>
        <v>0</v>
      </c>
      <c r="CH30" s="4">
        <f t="shared" si="36"/>
        <v>0</v>
      </c>
      <c r="CI30" s="4">
        <f t="shared" si="37"/>
        <v>0</v>
      </c>
      <c r="CJ30" s="4">
        <f t="shared" si="38"/>
        <v>0</v>
      </c>
      <c r="CK30" s="4">
        <f t="shared" si="39"/>
        <v>0</v>
      </c>
      <c r="CL30" s="41">
        <f t="shared" si="40"/>
        <v>0</v>
      </c>
      <c r="CO30" s="354"/>
      <c r="CP30" s="50">
        <f t="shared" si="41"/>
        <v>1974</v>
      </c>
      <c r="CQ30" s="27">
        <f t="shared" si="42"/>
        <v>1932</v>
      </c>
      <c r="CR30" s="27">
        <f t="shared" si="43"/>
        <v>0</v>
      </c>
      <c r="CS30" s="27">
        <f t="shared" si="44"/>
        <v>0</v>
      </c>
      <c r="CT30" s="27">
        <f t="shared" si="45"/>
        <v>42</v>
      </c>
      <c r="CU30" s="27">
        <f t="shared" si="46"/>
        <v>0</v>
      </c>
      <c r="CV30" s="27">
        <f t="shared" si="47"/>
        <v>0</v>
      </c>
      <c r="CW30" s="27">
        <f t="shared" si="48"/>
        <v>0</v>
      </c>
      <c r="CX30" s="27">
        <f t="shared" si="49"/>
        <v>0</v>
      </c>
      <c r="CY30" s="27">
        <f t="shared" si="50"/>
        <v>0</v>
      </c>
      <c r="CZ30" s="27">
        <f t="shared" si="51"/>
        <v>0</v>
      </c>
      <c r="DA30" s="35">
        <f t="shared" si="52"/>
        <v>0</v>
      </c>
      <c r="DB30" s="206">
        <f t="shared" si="56"/>
        <v>0</v>
      </c>
      <c r="DC30" s="206">
        <f t="shared" si="58"/>
        <v>0</v>
      </c>
      <c r="DD30" s="206">
        <f t="shared" si="59"/>
        <v>0</v>
      </c>
      <c r="DE30" s="206">
        <f t="shared" si="60"/>
        <v>0</v>
      </c>
      <c r="DF30" s="206">
        <f t="shared" si="61"/>
        <v>0</v>
      </c>
      <c r="DG30" s="206">
        <f t="shared" si="62"/>
        <v>0</v>
      </c>
      <c r="DH30" s="206">
        <f t="shared" si="63"/>
        <v>0</v>
      </c>
      <c r="DI30" s="206">
        <f t="shared" si="64"/>
        <v>0</v>
      </c>
      <c r="DJ30" s="206">
        <f t="shared" si="65"/>
        <v>0</v>
      </c>
      <c r="DK30" s="206">
        <f t="shared" si="66"/>
        <v>0</v>
      </c>
      <c r="DL30" s="33">
        <f t="shared" si="54"/>
        <v>1974</v>
      </c>
      <c r="DM30" s="207">
        <f t="shared" si="57"/>
        <v>1932</v>
      </c>
      <c r="DN30" s="207">
        <f t="shared" si="67"/>
        <v>0</v>
      </c>
      <c r="DO30" s="207">
        <f t="shared" si="68"/>
        <v>0</v>
      </c>
      <c r="DP30" s="207">
        <f t="shared" si="69"/>
        <v>42</v>
      </c>
      <c r="DQ30" s="207">
        <f t="shared" si="70"/>
        <v>0</v>
      </c>
      <c r="DR30" s="207">
        <f t="shared" si="71"/>
        <v>0</v>
      </c>
      <c r="DS30" s="207">
        <f t="shared" si="72"/>
        <v>0</v>
      </c>
      <c r="DT30" s="207">
        <f t="shared" si="73"/>
        <v>0</v>
      </c>
      <c r="DU30" s="207">
        <f t="shared" si="74"/>
        <v>0</v>
      </c>
      <c r="DV30" s="209">
        <f t="shared" si="75"/>
        <v>0</v>
      </c>
    </row>
    <row r="31" spans="1:126" ht="15.75" customHeight="1" x14ac:dyDescent="0.15">
      <c r="A31" s="138">
        <v>46</v>
      </c>
      <c r="B31" s="140">
        <v>17</v>
      </c>
      <c r="C31" s="5"/>
      <c r="D31" s="5"/>
      <c r="E31" s="5">
        <v>18</v>
      </c>
      <c r="F31" s="5"/>
      <c r="G31" s="199"/>
      <c r="H31" s="199"/>
      <c r="I31" s="199"/>
      <c r="J31" s="199"/>
      <c r="K31" s="199"/>
      <c r="L31" s="4">
        <v>1.1738</v>
      </c>
      <c r="M31" s="4">
        <v>0</v>
      </c>
      <c r="N31" s="4">
        <v>0</v>
      </c>
      <c r="O31" s="4">
        <v>1.2565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7">
        <f t="shared" si="9"/>
        <v>18</v>
      </c>
      <c r="W31" s="43">
        <f t="shared" si="10"/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44">
        <f t="shared" si="11"/>
        <v>18</v>
      </c>
      <c r="AI31" s="3">
        <v>15</v>
      </c>
      <c r="AJ31" s="3">
        <v>0</v>
      </c>
      <c r="AK31" s="3">
        <v>0</v>
      </c>
      <c r="AL31" s="3">
        <v>3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42">
        <v>0</v>
      </c>
      <c r="AS31" s="47">
        <f t="shared" si="12"/>
        <v>18</v>
      </c>
      <c r="AT31" s="43">
        <f t="shared" si="13"/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44">
        <f t="shared" si="14"/>
        <v>18</v>
      </c>
      <c r="BF31" s="3">
        <v>15</v>
      </c>
      <c r="BG31" s="3">
        <v>0</v>
      </c>
      <c r="BH31" s="3">
        <v>0</v>
      </c>
      <c r="BI31" s="3">
        <v>3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48">
        <f t="shared" si="15"/>
        <v>21.3765</v>
      </c>
      <c r="BQ31" s="46">
        <f t="shared" si="16"/>
        <v>0</v>
      </c>
      <c r="BR31" s="4">
        <f t="shared" ref="BR31:BR58" si="76">ROUND(AU31*$L31,4)</f>
        <v>0</v>
      </c>
      <c r="BS31" s="4">
        <f t="shared" ref="BS31:BS58" si="77">ROUND(AV31*$M31,4)</f>
        <v>0</v>
      </c>
      <c r="BT31" s="4">
        <f t="shared" ref="BT31:BT58" si="78">ROUND(AW31*$N31,4)</f>
        <v>0</v>
      </c>
      <c r="BU31" s="4">
        <f t="shared" ref="BU31:BU58" si="79">ROUND(AX31*$O31,4)</f>
        <v>0</v>
      </c>
      <c r="BV31" s="4">
        <f t="shared" ref="BV31:BV58" si="80">ROUND(AY31*$P31,4)</f>
        <v>0</v>
      </c>
      <c r="BW31" s="4">
        <f t="shared" si="31"/>
        <v>0</v>
      </c>
      <c r="BX31" s="4">
        <f t="shared" si="32"/>
        <v>0</v>
      </c>
      <c r="BY31" s="4">
        <f t="shared" si="33"/>
        <v>0</v>
      </c>
      <c r="BZ31" s="4">
        <f t="shared" si="34"/>
        <v>0</v>
      </c>
      <c r="CA31" s="4">
        <f t="shared" si="35"/>
        <v>0</v>
      </c>
      <c r="CB31" s="45">
        <f t="shared" si="22"/>
        <v>21.3765</v>
      </c>
      <c r="CC31" s="4">
        <f t="shared" ref="CC31:CC58" si="81">ROUND(BF31*$L31,4)</f>
        <v>17.606999999999999</v>
      </c>
      <c r="CD31" s="4">
        <f t="shared" ref="CD31:CD58" si="82">ROUND(BG31*$M31,4)</f>
        <v>0</v>
      </c>
      <c r="CE31" s="4">
        <f t="shared" ref="CE31:CE58" si="83">ROUND(BH31*$N31,4)</f>
        <v>0</v>
      </c>
      <c r="CF31" s="4">
        <f t="shared" ref="CF31:CF58" si="84">ROUND(BI31*$O31,4)</f>
        <v>3.7694999999999999</v>
      </c>
      <c r="CG31" s="204">
        <f t="shared" ref="CG31:CG58" si="85">ROUND(BJ31*$P31,4)</f>
        <v>0</v>
      </c>
      <c r="CH31" s="4">
        <f t="shared" si="36"/>
        <v>0</v>
      </c>
      <c r="CI31" s="4">
        <f t="shared" si="37"/>
        <v>0</v>
      </c>
      <c r="CJ31" s="4">
        <f t="shared" si="38"/>
        <v>0</v>
      </c>
      <c r="CK31" s="4">
        <f t="shared" si="39"/>
        <v>0</v>
      </c>
      <c r="CL31" s="41">
        <f t="shared" si="40"/>
        <v>0</v>
      </c>
      <c r="CO31" s="354"/>
      <c r="CP31" s="50">
        <f t="shared" si="41"/>
        <v>1804</v>
      </c>
      <c r="CQ31" s="27">
        <f t="shared" si="42"/>
        <v>1716</v>
      </c>
      <c r="CR31" s="27">
        <f t="shared" si="43"/>
        <v>0</v>
      </c>
      <c r="CS31" s="27">
        <f t="shared" si="44"/>
        <v>0</v>
      </c>
      <c r="CT31" s="27">
        <f t="shared" si="45"/>
        <v>88</v>
      </c>
      <c r="CU31" s="27">
        <f t="shared" si="46"/>
        <v>0</v>
      </c>
      <c r="CV31" s="27">
        <f t="shared" si="47"/>
        <v>0</v>
      </c>
      <c r="CW31" s="27">
        <f t="shared" si="48"/>
        <v>0</v>
      </c>
      <c r="CX31" s="27">
        <f t="shared" si="49"/>
        <v>0</v>
      </c>
      <c r="CY31" s="27">
        <f t="shared" si="50"/>
        <v>0</v>
      </c>
      <c r="CZ31" s="27">
        <f t="shared" si="51"/>
        <v>0</v>
      </c>
      <c r="DA31" s="35">
        <f t="shared" si="52"/>
        <v>0</v>
      </c>
      <c r="DB31" s="206">
        <f t="shared" si="56"/>
        <v>0</v>
      </c>
      <c r="DC31" s="206">
        <f t="shared" si="58"/>
        <v>0</v>
      </c>
      <c r="DD31" s="206">
        <f t="shared" si="59"/>
        <v>0</v>
      </c>
      <c r="DE31" s="206">
        <f t="shared" si="60"/>
        <v>0</v>
      </c>
      <c r="DF31" s="206">
        <f t="shared" si="61"/>
        <v>0</v>
      </c>
      <c r="DG31" s="206">
        <f t="shared" si="62"/>
        <v>0</v>
      </c>
      <c r="DH31" s="206">
        <f t="shared" si="63"/>
        <v>0</v>
      </c>
      <c r="DI31" s="206">
        <f t="shared" si="64"/>
        <v>0</v>
      </c>
      <c r="DJ31" s="206">
        <f t="shared" si="65"/>
        <v>0</v>
      </c>
      <c r="DK31" s="206">
        <f t="shared" si="66"/>
        <v>0</v>
      </c>
      <c r="DL31" s="33">
        <f t="shared" si="54"/>
        <v>1804</v>
      </c>
      <c r="DM31" s="207">
        <f t="shared" si="57"/>
        <v>1716</v>
      </c>
      <c r="DN31" s="207">
        <f t="shared" si="67"/>
        <v>0</v>
      </c>
      <c r="DO31" s="207">
        <f t="shared" si="68"/>
        <v>0</v>
      </c>
      <c r="DP31" s="207">
        <f t="shared" si="69"/>
        <v>88</v>
      </c>
      <c r="DQ31" s="207">
        <f t="shared" si="70"/>
        <v>0</v>
      </c>
      <c r="DR31" s="207">
        <f t="shared" si="71"/>
        <v>0</v>
      </c>
      <c r="DS31" s="207">
        <f t="shared" si="72"/>
        <v>0</v>
      </c>
      <c r="DT31" s="207">
        <f t="shared" si="73"/>
        <v>0</v>
      </c>
      <c r="DU31" s="207">
        <f t="shared" si="74"/>
        <v>0</v>
      </c>
      <c r="DV31" s="209">
        <f t="shared" si="75"/>
        <v>0</v>
      </c>
    </row>
    <row r="32" spans="1:126" ht="15.75" customHeight="1" x14ac:dyDescent="0.15">
      <c r="A32" s="138">
        <v>48</v>
      </c>
      <c r="B32" s="140">
        <v>17</v>
      </c>
      <c r="C32" s="5"/>
      <c r="D32" s="5"/>
      <c r="E32" s="5">
        <v>18</v>
      </c>
      <c r="F32" s="5"/>
      <c r="G32" s="199"/>
      <c r="H32" s="199"/>
      <c r="I32" s="199"/>
      <c r="J32" s="199"/>
      <c r="K32" s="199"/>
      <c r="L32" s="4">
        <v>1.2732000000000001</v>
      </c>
      <c r="M32" s="4">
        <v>0</v>
      </c>
      <c r="N32" s="4">
        <v>0</v>
      </c>
      <c r="O32" s="4">
        <v>1.3511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7">
        <f t="shared" si="9"/>
        <v>30</v>
      </c>
      <c r="W32" s="43">
        <f t="shared" si="10"/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44">
        <f t="shared" si="11"/>
        <v>30</v>
      </c>
      <c r="AI32" s="3">
        <v>27</v>
      </c>
      <c r="AJ32" s="3">
        <v>0</v>
      </c>
      <c r="AK32" s="3">
        <v>0</v>
      </c>
      <c r="AL32" s="3">
        <v>3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42">
        <v>0</v>
      </c>
      <c r="AS32" s="47">
        <f t="shared" si="12"/>
        <v>30</v>
      </c>
      <c r="AT32" s="43">
        <f t="shared" si="13"/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44">
        <f t="shared" si="14"/>
        <v>30</v>
      </c>
      <c r="BF32" s="3">
        <v>27</v>
      </c>
      <c r="BG32" s="3">
        <v>0</v>
      </c>
      <c r="BH32" s="3">
        <v>0</v>
      </c>
      <c r="BI32" s="3">
        <v>3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48">
        <f t="shared" si="15"/>
        <v>38.429699999999997</v>
      </c>
      <c r="BQ32" s="46">
        <f t="shared" si="16"/>
        <v>0</v>
      </c>
      <c r="BR32" s="4">
        <f t="shared" si="76"/>
        <v>0</v>
      </c>
      <c r="BS32" s="4">
        <f t="shared" si="77"/>
        <v>0</v>
      </c>
      <c r="BT32" s="4">
        <f t="shared" si="78"/>
        <v>0</v>
      </c>
      <c r="BU32" s="4">
        <f t="shared" si="79"/>
        <v>0</v>
      </c>
      <c r="BV32" s="4">
        <f t="shared" si="80"/>
        <v>0</v>
      </c>
      <c r="BW32" s="4">
        <f t="shared" si="31"/>
        <v>0</v>
      </c>
      <c r="BX32" s="4">
        <f t="shared" si="32"/>
        <v>0</v>
      </c>
      <c r="BY32" s="4">
        <f t="shared" si="33"/>
        <v>0</v>
      </c>
      <c r="BZ32" s="4">
        <f t="shared" si="34"/>
        <v>0</v>
      </c>
      <c r="CA32" s="4">
        <f t="shared" si="35"/>
        <v>0</v>
      </c>
      <c r="CB32" s="45">
        <f t="shared" si="22"/>
        <v>38.429699999999997</v>
      </c>
      <c r="CC32" s="4">
        <f t="shared" si="81"/>
        <v>34.376399999999997</v>
      </c>
      <c r="CD32" s="4">
        <f t="shared" si="82"/>
        <v>0</v>
      </c>
      <c r="CE32" s="4">
        <f t="shared" si="83"/>
        <v>0</v>
      </c>
      <c r="CF32" s="4">
        <f t="shared" si="84"/>
        <v>4.0533000000000001</v>
      </c>
      <c r="CG32" s="204">
        <f t="shared" si="85"/>
        <v>0</v>
      </c>
      <c r="CH32" s="4">
        <f t="shared" si="36"/>
        <v>0</v>
      </c>
      <c r="CI32" s="4">
        <f t="shared" si="37"/>
        <v>0</v>
      </c>
      <c r="CJ32" s="4">
        <f t="shared" si="38"/>
        <v>0</v>
      </c>
      <c r="CK32" s="4">
        <f t="shared" si="39"/>
        <v>0</v>
      </c>
      <c r="CL32" s="41">
        <f t="shared" si="40"/>
        <v>0</v>
      </c>
      <c r="CO32" s="354"/>
      <c r="CP32" s="50">
        <f t="shared" si="41"/>
        <v>828</v>
      </c>
      <c r="CQ32" s="27">
        <f t="shared" si="42"/>
        <v>690</v>
      </c>
      <c r="CR32" s="27">
        <f t="shared" si="43"/>
        <v>0</v>
      </c>
      <c r="CS32" s="27">
        <f t="shared" si="44"/>
        <v>0</v>
      </c>
      <c r="CT32" s="27">
        <f t="shared" si="45"/>
        <v>138</v>
      </c>
      <c r="CU32" s="27">
        <f t="shared" si="46"/>
        <v>0</v>
      </c>
      <c r="CV32" s="27">
        <f t="shared" si="47"/>
        <v>0</v>
      </c>
      <c r="CW32" s="27">
        <f t="shared" si="48"/>
        <v>0</v>
      </c>
      <c r="CX32" s="27">
        <f t="shared" si="49"/>
        <v>0</v>
      </c>
      <c r="CY32" s="27">
        <f t="shared" si="50"/>
        <v>0</v>
      </c>
      <c r="CZ32" s="27">
        <f t="shared" si="51"/>
        <v>0</v>
      </c>
      <c r="DA32" s="35">
        <f t="shared" si="52"/>
        <v>0</v>
      </c>
      <c r="DB32" s="206">
        <f t="shared" si="56"/>
        <v>0</v>
      </c>
      <c r="DC32" s="206">
        <f t="shared" si="58"/>
        <v>0</v>
      </c>
      <c r="DD32" s="206">
        <f t="shared" si="59"/>
        <v>0</v>
      </c>
      <c r="DE32" s="206">
        <f t="shared" si="60"/>
        <v>0</v>
      </c>
      <c r="DF32" s="206">
        <f t="shared" si="61"/>
        <v>0</v>
      </c>
      <c r="DG32" s="206">
        <f t="shared" si="62"/>
        <v>0</v>
      </c>
      <c r="DH32" s="206">
        <f t="shared" si="63"/>
        <v>0</v>
      </c>
      <c r="DI32" s="206">
        <f t="shared" si="64"/>
        <v>0</v>
      </c>
      <c r="DJ32" s="206">
        <f t="shared" si="65"/>
        <v>0</v>
      </c>
      <c r="DK32" s="206">
        <f t="shared" si="66"/>
        <v>0</v>
      </c>
      <c r="DL32" s="33">
        <f t="shared" si="54"/>
        <v>828</v>
      </c>
      <c r="DM32" s="207">
        <f t="shared" si="57"/>
        <v>690</v>
      </c>
      <c r="DN32" s="207">
        <f t="shared" si="67"/>
        <v>0</v>
      </c>
      <c r="DO32" s="207">
        <f t="shared" si="68"/>
        <v>0</v>
      </c>
      <c r="DP32" s="207">
        <f t="shared" si="69"/>
        <v>138</v>
      </c>
      <c r="DQ32" s="207">
        <f t="shared" si="70"/>
        <v>0</v>
      </c>
      <c r="DR32" s="207">
        <f t="shared" si="71"/>
        <v>0</v>
      </c>
      <c r="DS32" s="207">
        <f t="shared" si="72"/>
        <v>0</v>
      </c>
      <c r="DT32" s="207">
        <f t="shared" si="73"/>
        <v>0</v>
      </c>
      <c r="DU32" s="207">
        <f t="shared" si="74"/>
        <v>0</v>
      </c>
      <c r="DV32" s="209">
        <f t="shared" si="75"/>
        <v>0</v>
      </c>
    </row>
    <row r="33" spans="1:126" ht="15.75" customHeight="1" x14ac:dyDescent="0.15">
      <c r="A33" s="138">
        <v>50</v>
      </c>
      <c r="B33" s="140">
        <v>18</v>
      </c>
      <c r="C33" s="5"/>
      <c r="D33" s="5"/>
      <c r="E33" s="5">
        <v>0</v>
      </c>
      <c r="F33" s="5"/>
      <c r="G33" s="199"/>
      <c r="H33" s="199"/>
      <c r="I33" s="199"/>
      <c r="J33" s="199"/>
      <c r="K33" s="199"/>
      <c r="L33" s="4">
        <v>1.4583999999999999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7">
        <f t="shared" si="9"/>
        <v>11</v>
      </c>
      <c r="W33" s="43">
        <f t="shared" si="10"/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44">
        <f t="shared" si="11"/>
        <v>11</v>
      </c>
      <c r="AI33" s="3">
        <v>11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42">
        <v>0</v>
      </c>
      <c r="AS33" s="47">
        <f t="shared" si="12"/>
        <v>11</v>
      </c>
      <c r="AT33" s="43">
        <f t="shared" si="13"/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44">
        <f t="shared" si="14"/>
        <v>11</v>
      </c>
      <c r="BF33" s="3">
        <v>11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48">
        <f t="shared" si="15"/>
        <v>16.042400000000001</v>
      </c>
      <c r="BQ33" s="46">
        <f t="shared" si="16"/>
        <v>0</v>
      </c>
      <c r="BR33" s="4">
        <f t="shared" si="76"/>
        <v>0</v>
      </c>
      <c r="BS33" s="4">
        <f t="shared" si="77"/>
        <v>0</v>
      </c>
      <c r="BT33" s="4">
        <f t="shared" si="78"/>
        <v>0</v>
      </c>
      <c r="BU33" s="4">
        <f t="shared" si="79"/>
        <v>0</v>
      </c>
      <c r="BV33" s="4">
        <f t="shared" si="80"/>
        <v>0</v>
      </c>
      <c r="BW33" s="4">
        <f t="shared" si="31"/>
        <v>0</v>
      </c>
      <c r="BX33" s="4">
        <f t="shared" si="32"/>
        <v>0</v>
      </c>
      <c r="BY33" s="4">
        <f t="shared" si="33"/>
        <v>0</v>
      </c>
      <c r="BZ33" s="4">
        <f t="shared" si="34"/>
        <v>0</v>
      </c>
      <c r="CA33" s="4">
        <f t="shared" si="35"/>
        <v>0</v>
      </c>
      <c r="CB33" s="45">
        <f t="shared" si="22"/>
        <v>16.042400000000001</v>
      </c>
      <c r="CC33" s="4">
        <f t="shared" si="81"/>
        <v>16.042400000000001</v>
      </c>
      <c r="CD33" s="4">
        <f t="shared" si="82"/>
        <v>0</v>
      </c>
      <c r="CE33" s="4">
        <f t="shared" si="83"/>
        <v>0</v>
      </c>
      <c r="CF33" s="4">
        <f t="shared" si="84"/>
        <v>0</v>
      </c>
      <c r="CG33" s="204">
        <f t="shared" si="85"/>
        <v>0</v>
      </c>
      <c r="CH33" s="4">
        <f t="shared" si="36"/>
        <v>0</v>
      </c>
      <c r="CI33" s="4">
        <f t="shared" si="37"/>
        <v>0</v>
      </c>
      <c r="CJ33" s="4">
        <f t="shared" si="38"/>
        <v>0</v>
      </c>
      <c r="CK33" s="4">
        <f t="shared" si="39"/>
        <v>0</v>
      </c>
      <c r="CL33" s="41">
        <f t="shared" si="40"/>
        <v>0</v>
      </c>
      <c r="CO33" s="354"/>
      <c r="CP33" s="50">
        <f t="shared" si="41"/>
        <v>1440</v>
      </c>
      <c r="CQ33" s="27">
        <f t="shared" si="42"/>
        <v>1296</v>
      </c>
      <c r="CR33" s="27">
        <f t="shared" si="43"/>
        <v>0</v>
      </c>
      <c r="CS33" s="27">
        <f t="shared" si="44"/>
        <v>0</v>
      </c>
      <c r="CT33" s="27">
        <f t="shared" si="45"/>
        <v>144</v>
      </c>
      <c r="CU33" s="27">
        <f t="shared" si="46"/>
        <v>0</v>
      </c>
      <c r="CV33" s="27">
        <f t="shared" si="47"/>
        <v>0</v>
      </c>
      <c r="CW33" s="27">
        <f t="shared" si="48"/>
        <v>0</v>
      </c>
      <c r="CX33" s="27">
        <f t="shared" si="49"/>
        <v>0</v>
      </c>
      <c r="CY33" s="27">
        <f t="shared" si="50"/>
        <v>0</v>
      </c>
      <c r="CZ33" s="27">
        <f t="shared" si="51"/>
        <v>0</v>
      </c>
      <c r="DA33" s="35">
        <f t="shared" si="52"/>
        <v>0</v>
      </c>
      <c r="DB33" s="206">
        <f t="shared" si="56"/>
        <v>0</v>
      </c>
      <c r="DC33" s="206">
        <f t="shared" si="58"/>
        <v>0</v>
      </c>
      <c r="DD33" s="206">
        <f t="shared" si="59"/>
        <v>0</v>
      </c>
      <c r="DE33" s="206">
        <f t="shared" si="60"/>
        <v>0</v>
      </c>
      <c r="DF33" s="206">
        <f t="shared" si="61"/>
        <v>0</v>
      </c>
      <c r="DG33" s="206">
        <f t="shared" si="62"/>
        <v>0</v>
      </c>
      <c r="DH33" s="206">
        <f t="shared" si="63"/>
        <v>0</v>
      </c>
      <c r="DI33" s="206">
        <f t="shared" si="64"/>
        <v>0</v>
      </c>
      <c r="DJ33" s="206">
        <f t="shared" si="65"/>
        <v>0</v>
      </c>
      <c r="DK33" s="206">
        <f t="shared" si="66"/>
        <v>0</v>
      </c>
      <c r="DL33" s="33">
        <f t="shared" si="54"/>
        <v>1440</v>
      </c>
      <c r="DM33" s="207">
        <f t="shared" si="57"/>
        <v>1296</v>
      </c>
      <c r="DN33" s="207">
        <f t="shared" si="67"/>
        <v>0</v>
      </c>
      <c r="DO33" s="207">
        <f t="shared" si="68"/>
        <v>0</v>
      </c>
      <c r="DP33" s="207">
        <f t="shared" si="69"/>
        <v>144</v>
      </c>
      <c r="DQ33" s="207">
        <f t="shared" si="70"/>
        <v>0</v>
      </c>
      <c r="DR33" s="207">
        <f t="shared" si="71"/>
        <v>0</v>
      </c>
      <c r="DS33" s="207">
        <f t="shared" si="72"/>
        <v>0</v>
      </c>
      <c r="DT33" s="207">
        <f t="shared" si="73"/>
        <v>0</v>
      </c>
      <c r="DU33" s="207">
        <f t="shared" si="74"/>
        <v>0</v>
      </c>
      <c r="DV33" s="209">
        <f t="shared" si="75"/>
        <v>0</v>
      </c>
    </row>
    <row r="34" spans="1:126" ht="15.75" customHeight="1" x14ac:dyDescent="0.15">
      <c r="A34" s="138">
        <v>52</v>
      </c>
      <c r="B34" s="140">
        <v>18</v>
      </c>
      <c r="C34" s="5"/>
      <c r="D34" s="5"/>
      <c r="E34" s="5">
        <v>19</v>
      </c>
      <c r="F34" s="5"/>
      <c r="G34" s="199"/>
      <c r="H34" s="199"/>
      <c r="I34" s="199"/>
      <c r="J34" s="199"/>
      <c r="K34" s="199"/>
      <c r="L34" s="4">
        <v>1.5724</v>
      </c>
      <c r="M34" s="4">
        <v>0</v>
      </c>
      <c r="N34" s="4">
        <v>0</v>
      </c>
      <c r="O34" s="4">
        <v>1.6336999999999999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7">
        <f t="shared" si="9"/>
        <v>9</v>
      </c>
      <c r="W34" s="43">
        <f t="shared" si="10"/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44">
        <f t="shared" si="11"/>
        <v>9</v>
      </c>
      <c r="AI34" s="3">
        <v>8</v>
      </c>
      <c r="AJ34" s="3">
        <v>0</v>
      </c>
      <c r="AK34" s="3">
        <v>0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42">
        <v>0</v>
      </c>
      <c r="AS34" s="47">
        <f t="shared" si="12"/>
        <v>9</v>
      </c>
      <c r="AT34" s="43">
        <f t="shared" si="13"/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44">
        <f t="shared" si="14"/>
        <v>9</v>
      </c>
      <c r="BF34" s="3">
        <v>8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48">
        <f t="shared" si="15"/>
        <v>14.212899999999999</v>
      </c>
      <c r="BQ34" s="46">
        <f t="shared" si="16"/>
        <v>0</v>
      </c>
      <c r="BR34" s="4">
        <f t="shared" si="76"/>
        <v>0</v>
      </c>
      <c r="BS34" s="4">
        <f t="shared" si="77"/>
        <v>0</v>
      </c>
      <c r="BT34" s="4">
        <f t="shared" si="78"/>
        <v>0</v>
      </c>
      <c r="BU34" s="4">
        <f t="shared" si="79"/>
        <v>0</v>
      </c>
      <c r="BV34" s="4">
        <f t="shared" si="80"/>
        <v>0</v>
      </c>
      <c r="BW34" s="4">
        <f t="shared" si="31"/>
        <v>0</v>
      </c>
      <c r="BX34" s="4">
        <f t="shared" si="32"/>
        <v>0</v>
      </c>
      <c r="BY34" s="4">
        <f t="shared" si="33"/>
        <v>0</v>
      </c>
      <c r="BZ34" s="4">
        <f t="shared" si="34"/>
        <v>0</v>
      </c>
      <c r="CA34" s="4">
        <f t="shared" si="35"/>
        <v>0</v>
      </c>
      <c r="CB34" s="45">
        <f t="shared" si="22"/>
        <v>14.212899999999999</v>
      </c>
      <c r="CC34" s="4">
        <f t="shared" si="81"/>
        <v>12.5792</v>
      </c>
      <c r="CD34" s="4">
        <f t="shared" si="82"/>
        <v>0</v>
      </c>
      <c r="CE34" s="4">
        <f t="shared" si="83"/>
        <v>0</v>
      </c>
      <c r="CF34" s="4">
        <f t="shared" si="84"/>
        <v>1.6336999999999999</v>
      </c>
      <c r="CG34" s="204">
        <f t="shared" si="85"/>
        <v>0</v>
      </c>
      <c r="CH34" s="4">
        <f t="shared" si="36"/>
        <v>0</v>
      </c>
      <c r="CI34" s="4">
        <f t="shared" si="37"/>
        <v>0</v>
      </c>
      <c r="CJ34" s="4">
        <f t="shared" si="38"/>
        <v>0</v>
      </c>
      <c r="CK34" s="4">
        <f t="shared" si="39"/>
        <v>0</v>
      </c>
      <c r="CL34" s="41">
        <f t="shared" si="40"/>
        <v>0</v>
      </c>
      <c r="CO34" s="354"/>
      <c r="CP34" s="50">
        <f t="shared" si="41"/>
        <v>550</v>
      </c>
      <c r="CQ34" s="27">
        <f t="shared" si="42"/>
        <v>550</v>
      </c>
      <c r="CR34" s="27">
        <f t="shared" si="43"/>
        <v>0</v>
      </c>
      <c r="CS34" s="27">
        <f t="shared" si="44"/>
        <v>0</v>
      </c>
      <c r="CT34" s="27">
        <f t="shared" si="45"/>
        <v>0</v>
      </c>
      <c r="CU34" s="27">
        <f t="shared" si="46"/>
        <v>0</v>
      </c>
      <c r="CV34" s="27">
        <f t="shared" si="47"/>
        <v>0</v>
      </c>
      <c r="CW34" s="27">
        <f t="shared" si="48"/>
        <v>0</v>
      </c>
      <c r="CX34" s="27">
        <f t="shared" si="49"/>
        <v>0</v>
      </c>
      <c r="CY34" s="27">
        <f t="shared" si="50"/>
        <v>0</v>
      </c>
      <c r="CZ34" s="27">
        <f t="shared" si="51"/>
        <v>0</v>
      </c>
      <c r="DA34" s="35">
        <f t="shared" si="52"/>
        <v>0</v>
      </c>
      <c r="DB34" s="206">
        <f t="shared" si="56"/>
        <v>0</v>
      </c>
      <c r="DC34" s="206">
        <f t="shared" si="58"/>
        <v>0</v>
      </c>
      <c r="DD34" s="206">
        <f t="shared" si="59"/>
        <v>0</v>
      </c>
      <c r="DE34" s="206">
        <f t="shared" si="60"/>
        <v>0</v>
      </c>
      <c r="DF34" s="206">
        <f t="shared" si="61"/>
        <v>0</v>
      </c>
      <c r="DG34" s="206">
        <f t="shared" si="62"/>
        <v>0</v>
      </c>
      <c r="DH34" s="206">
        <f t="shared" si="63"/>
        <v>0</v>
      </c>
      <c r="DI34" s="206">
        <f t="shared" si="64"/>
        <v>0</v>
      </c>
      <c r="DJ34" s="206">
        <f t="shared" si="65"/>
        <v>0</v>
      </c>
      <c r="DK34" s="206">
        <f t="shared" si="66"/>
        <v>0</v>
      </c>
      <c r="DL34" s="33">
        <f t="shared" si="54"/>
        <v>550</v>
      </c>
      <c r="DM34" s="207">
        <f t="shared" si="57"/>
        <v>550</v>
      </c>
      <c r="DN34" s="207">
        <f t="shared" si="67"/>
        <v>0</v>
      </c>
      <c r="DO34" s="207">
        <f t="shared" si="68"/>
        <v>0</v>
      </c>
      <c r="DP34" s="207">
        <f t="shared" si="69"/>
        <v>0</v>
      </c>
      <c r="DQ34" s="207">
        <f t="shared" si="70"/>
        <v>0</v>
      </c>
      <c r="DR34" s="207">
        <f t="shared" si="71"/>
        <v>0</v>
      </c>
      <c r="DS34" s="207">
        <f t="shared" si="72"/>
        <v>0</v>
      </c>
      <c r="DT34" s="207">
        <f t="shared" si="73"/>
        <v>0</v>
      </c>
      <c r="DU34" s="207">
        <f t="shared" si="74"/>
        <v>0</v>
      </c>
      <c r="DV34" s="209">
        <f t="shared" si="75"/>
        <v>0</v>
      </c>
    </row>
    <row r="35" spans="1:126" ht="15.75" customHeight="1" x14ac:dyDescent="0.15">
      <c r="A35" s="138">
        <v>54</v>
      </c>
      <c r="B35" s="140">
        <v>19</v>
      </c>
      <c r="C35" s="5"/>
      <c r="D35" s="5"/>
      <c r="E35" s="5">
        <v>20</v>
      </c>
      <c r="F35" s="5"/>
      <c r="G35" s="199"/>
      <c r="H35" s="199"/>
      <c r="I35" s="199"/>
      <c r="J35" s="199"/>
      <c r="K35" s="199"/>
      <c r="L35" s="4">
        <v>1.7856000000000001</v>
      </c>
      <c r="M35" s="4">
        <v>0</v>
      </c>
      <c r="N35" s="4">
        <v>0</v>
      </c>
      <c r="O35" s="4">
        <v>1.8326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7">
        <f t="shared" si="9"/>
        <v>6</v>
      </c>
      <c r="W35" s="43">
        <f t="shared" si="10"/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44">
        <f t="shared" si="11"/>
        <v>6</v>
      </c>
      <c r="AI35" s="3">
        <v>5</v>
      </c>
      <c r="AJ35" s="3">
        <v>0</v>
      </c>
      <c r="AK35" s="3">
        <v>0</v>
      </c>
      <c r="AL35" s="3">
        <v>1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42">
        <v>0</v>
      </c>
      <c r="AS35" s="47">
        <f t="shared" si="12"/>
        <v>6</v>
      </c>
      <c r="AT35" s="43">
        <f t="shared" si="13"/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44">
        <f t="shared" si="14"/>
        <v>6</v>
      </c>
      <c r="BF35" s="3">
        <v>5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48">
        <f t="shared" si="15"/>
        <v>10.7606</v>
      </c>
      <c r="BQ35" s="46">
        <f t="shared" si="16"/>
        <v>0</v>
      </c>
      <c r="BR35" s="4">
        <f t="shared" si="76"/>
        <v>0</v>
      </c>
      <c r="BS35" s="4">
        <f t="shared" si="77"/>
        <v>0</v>
      </c>
      <c r="BT35" s="4">
        <f t="shared" si="78"/>
        <v>0</v>
      </c>
      <c r="BU35" s="4">
        <f t="shared" si="79"/>
        <v>0</v>
      </c>
      <c r="BV35" s="4">
        <f t="shared" si="80"/>
        <v>0</v>
      </c>
      <c r="BW35" s="4">
        <f t="shared" si="31"/>
        <v>0</v>
      </c>
      <c r="BX35" s="4">
        <f t="shared" si="32"/>
        <v>0</v>
      </c>
      <c r="BY35" s="4">
        <f t="shared" si="33"/>
        <v>0</v>
      </c>
      <c r="BZ35" s="4">
        <f t="shared" si="34"/>
        <v>0</v>
      </c>
      <c r="CA35" s="4">
        <f t="shared" si="35"/>
        <v>0</v>
      </c>
      <c r="CB35" s="45">
        <f t="shared" si="22"/>
        <v>10.7606</v>
      </c>
      <c r="CC35" s="4">
        <f t="shared" si="81"/>
        <v>8.9280000000000008</v>
      </c>
      <c r="CD35" s="4">
        <f t="shared" si="82"/>
        <v>0</v>
      </c>
      <c r="CE35" s="4">
        <f t="shared" si="83"/>
        <v>0</v>
      </c>
      <c r="CF35" s="4">
        <f t="shared" si="84"/>
        <v>1.8326</v>
      </c>
      <c r="CG35" s="204">
        <f t="shared" si="85"/>
        <v>0</v>
      </c>
      <c r="CH35" s="4">
        <f t="shared" si="36"/>
        <v>0</v>
      </c>
      <c r="CI35" s="4">
        <f t="shared" si="37"/>
        <v>0</v>
      </c>
      <c r="CJ35" s="4">
        <f t="shared" si="38"/>
        <v>0</v>
      </c>
      <c r="CK35" s="4">
        <f t="shared" si="39"/>
        <v>0</v>
      </c>
      <c r="CL35" s="41">
        <f t="shared" si="40"/>
        <v>0</v>
      </c>
      <c r="CO35" s="354"/>
      <c r="CP35" s="50">
        <f t="shared" si="41"/>
        <v>468</v>
      </c>
      <c r="CQ35" s="27">
        <f t="shared" si="42"/>
        <v>416</v>
      </c>
      <c r="CR35" s="27">
        <f t="shared" si="43"/>
        <v>0</v>
      </c>
      <c r="CS35" s="27">
        <f t="shared" si="44"/>
        <v>0</v>
      </c>
      <c r="CT35" s="27">
        <f t="shared" si="45"/>
        <v>52</v>
      </c>
      <c r="CU35" s="27">
        <f t="shared" si="46"/>
        <v>0</v>
      </c>
      <c r="CV35" s="27">
        <f t="shared" si="47"/>
        <v>0</v>
      </c>
      <c r="CW35" s="27">
        <f t="shared" si="48"/>
        <v>0</v>
      </c>
      <c r="CX35" s="27">
        <f t="shared" si="49"/>
        <v>0</v>
      </c>
      <c r="CY35" s="27">
        <f t="shared" si="50"/>
        <v>0</v>
      </c>
      <c r="CZ35" s="27">
        <f t="shared" si="51"/>
        <v>0</v>
      </c>
      <c r="DA35" s="35">
        <f t="shared" si="52"/>
        <v>0</v>
      </c>
      <c r="DB35" s="206">
        <f t="shared" si="56"/>
        <v>0</v>
      </c>
      <c r="DC35" s="206">
        <f t="shared" si="58"/>
        <v>0</v>
      </c>
      <c r="DD35" s="206">
        <f t="shared" si="59"/>
        <v>0</v>
      </c>
      <c r="DE35" s="206">
        <f t="shared" si="60"/>
        <v>0</v>
      </c>
      <c r="DF35" s="206">
        <f t="shared" si="61"/>
        <v>0</v>
      </c>
      <c r="DG35" s="206">
        <f t="shared" si="62"/>
        <v>0</v>
      </c>
      <c r="DH35" s="206">
        <f t="shared" si="63"/>
        <v>0</v>
      </c>
      <c r="DI35" s="206">
        <f t="shared" si="64"/>
        <v>0</v>
      </c>
      <c r="DJ35" s="206">
        <f t="shared" si="65"/>
        <v>0</v>
      </c>
      <c r="DK35" s="206">
        <f t="shared" si="66"/>
        <v>0</v>
      </c>
      <c r="DL35" s="33">
        <f t="shared" si="54"/>
        <v>468</v>
      </c>
      <c r="DM35" s="207">
        <f t="shared" si="57"/>
        <v>416</v>
      </c>
      <c r="DN35" s="207">
        <f t="shared" si="67"/>
        <v>0</v>
      </c>
      <c r="DO35" s="207">
        <f t="shared" si="68"/>
        <v>0</v>
      </c>
      <c r="DP35" s="207">
        <f t="shared" si="69"/>
        <v>52</v>
      </c>
      <c r="DQ35" s="207">
        <f t="shared" si="70"/>
        <v>0</v>
      </c>
      <c r="DR35" s="207">
        <f t="shared" si="71"/>
        <v>0</v>
      </c>
      <c r="DS35" s="207">
        <f t="shared" si="72"/>
        <v>0</v>
      </c>
      <c r="DT35" s="207">
        <f t="shared" si="73"/>
        <v>0</v>
      </c>
      <c r="DU35" s="207">
        <f t="shared" si="74"/>
        <v>0</v>
      </c>
      <c r="DV35" s="209">
        <f t="shared" si="75"/>
        <v>0</v>
      </c>
    </row>
    <row r="36" spans="1:126" ht="15.75" customHeight="1" x14ac:dyDescent="0.15">
      <c r="A36" s="138">
        <v>56</v>
      </c>
      <c r="B36" s="140">
        <v>19</v>
      </c>
      <c r="C36" s="5"/>
      <c r="D36" s="5"/>
      <c r="E36" s="5">
        <v>0</v>
      </c>
      <c r="F36" s="5"/>
      <c r="G36" s="199"/>
      <c r="H36" s="199"/>
      <c r="I36" s="199"/>
      <c r="J36" s="199"/>
      <c r="K36" s="199"/>
      <c r="L36" s="4">
        <v>1.9155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7">
        <f t="shared" si="9"/>
        <v>1</v>
      </c>
      <c r="W36" s="43">
        <f t="shared" si="10"/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44">
        <f t="shared" si="11"/>
        <v>1</v>
      </c>
      <c r="AI36" s="3">
        <v>1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42">
        <v>0</v>
      </c>
      <c r="AS36" s="47">
        <f t="shared" si="12"/>
        <v>1</v>
      </c>
      <c r="AT36" s="43">
        <f t="shared" si="13"/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44">
        <f t="shared" si="14"/>
        <v>1</v>
      </c>
      <c r="BF36" s="3">
        <v>1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48">
        <f t="shared" si="15"/>
        <v>1.9155</v>
      </c>
      <c r="BQ36" s="46">
        <f t="shared" si="16"/>
        <v>0</v>
      </c>
      <c r="BR36" s="4">
        <f t="shared" si="76"/>
        <v>0</v>
      </c>
      <c r="BS36" s="4">
        <f t="shared" si="77"/>
        <v>0</v>
      </c>
      <c r="BT36" s="4">
        <f t="shared" si="78"/>
        <v>0</v>
      </c>
      <c r="BU36" s="4">
        <f t="shared" si="79"/>
        <v>0</v>
      </c>
      <c r="BV36" s="4">
        <f t="shared" si="80"/>
        <v>0</v>
      </c>
      <c r="BW36" s="4">
        <f t="shared" si="31"/>
        <v>0</v>
      </c>
      <c r="BX36" s="4">
        <f t="shared" si="32"/>
        <v>0</v>
      </c>
      <c r="BY36" s="4">
        <f t="shared" si="33"/>
        <v>0</v>
      </c>
      <c r="BZ36" s="4">
        <f t="shared" si="34"/>
        <v>0</v>
      </c>
      <c r="CA36" s="4">
        <f t="shared" si="35"/>
        <v>0</v>
      </c>
      <c r="CB36" s="45">
        <f t="shared" si="22"/>
        <v>1.9155</v>
      </c>
      <c r="CC36" s="4">
        <f t="shared" si="81"/>
        <v>1.9155</v>
      </c>
      <c r="CD36" s="4">
        <f t="shared" si="82"/>
        <v>0</v>
      </c>
      <c r="CE36" s="4">
        <f t="shared" si="83"/>
        <v>0</v>
      </c>
      <c r="CF36" s="4">
        <f t="shared" si="84"/>
        <v>0</v>
      </c>
      <c r="CG36" s="204">
        <f t="shared" si="85"/>
        <v>0</v>
      </c>
      <c r="CH36" s="4">
        <f t="shared" si="36"/>
        <v>0</v>
      </c>
      <c r="CI36" s="4">
        <f t="shared" si="37"/>
        <v>0</v>
      </c>
      <c r="CJ36" s="4">
        <f t="shared" si="38"/>
        <v>0</v>
      </c>
      <c r="CK36" s="4">
        <f t="shared" si="39"/>
        <v>0</v>
      </c>
      <c r="CL36" s="41">
        <f t="shared" si="40"/>
        <v>0</v>
      </c>
      <c r="CO36" s="354"/>
      <c r="CP36" s="50">
        <f t="shared" si="41"/>
        <v>324</v>
      </c>
      <c r="CQ36" s="27">
        <f t="shared" si="42"/>
        <v>270</v>
      </c>
      <c r="CR36" s="27">
        <f t="shared" si="43"/>
        <v>0</v>
      </c>
      <c r="CS36" s="27">
        <f t="shared" si="44"/>
        <v>0</v>
      </c>
      <c r="CT36" s="27">
        <f t="shared" si="45"/>
        <v>54</v>
      </c>
      <c r="CU36" s="27">
        <f t="shared" si="46"/>
        <v>0</v>
      </c>
      <c r="CV36" s="27">
        <f t="shared" si="47"/>
        <v>0</v>
      </c>
      <c r="CW36" s="27">
        <f t="shared" si="48"/>
        <v>0</v>
      </c>
      <c r="CX36" s="27">
        <f t="shared" si="49"/>
        <v>0</v>
      </c>
      <c r="CY36" s="27">
        <f t="shared" si="50"/>
        <v>0</v>
      </c>
      <c r="CZ36" s="27">
        <f t="shared" si="51"/>
        <v>0</v>
      </c>
      <c r="DA36" s="35">
        <f t="shared" si="52"/>
        <v>0</v>
      </c>
      <c r="DB36" s="206">
        <f t="shared" si="56"/>
        <v>0</v>
      </c>
      <c r="DC36" s="206">
        <f t="shared" si="58"/>
        <v>0</v>
      </c>
      <c r="DD36" s="206">
        <f t="shared" si="59"/>
        <v>0</v>
      </c>
      <c r="DE36" s="206">
        <f t="shared" si="60"/>
        <v>0</v>
      </c>
      <c r="DF36" s="206">
        <f t="shared" si="61"/>
        <v>0</v>
      </c>
      <c r="DG36" s="206">
        <f t="shared" si="62"/>
        <v>0</v>
      </c>
      <c r="DH36" s="206">
        <f t="shared" si="63"/>
        <v>0</v>
      </c>
      <c r="DI36" s="206">
        <f t="shared" si="64"/>
        <v>0</v>
      </c>
      <c r="DJ36" s="206">
        <f t="shared" si="65"/>
        <v>0</v>
      </c>
      <c r="DK36" s="206">
        <f t="shared" si="66"/>
        <v>0</v>
      </c>
      <c r="DL36" s="33">
        <f t="shared" si="54"/>
        <v>324</v>
      </c>
      <c r="DM36" s="207">
        <f t="shared" si="57"/>
        <v>270</v>
      </c>
      <c r="DN36" s="207">
        <f t="shared" si="67"/>
        <v>0</v>
      </c>
      <c r="DO36" s="207">
        <f t="shared" si="68"/>
        <v>0</v>
      </c>
      <c r="DP36" s="207">
        <f t="shared" si="69"/>
        <v>54</v>
      </c>
      <c r="DQ36" s="207">
        <f t="shared" si="70"/>
        <v>0</v>
      </c>
      <c r="DR36" s="207">
        <f t="shared" si="71"/>
        <v>0</v>
      </c>
      <c r="DS36" s="207">
        <f t="shared" si="72"/>
        <v>0</v>
      </c>
      <c r="DT36" s="207">
        <f t="shared" si="73"/>
        <v>0</v>
      </c>
      <c r="DU36" s="207">
        <f t="shared" si="74"/>
        <v>0</v>
      </c>
      <c r="DV36" s="209">
        <f t="shared" si="75"/>
        <v>0</v>
      </c>
    </row>
    <row r="37" spans="1:126" ht="15.75" customHeight="1" x14ac:dyDescent="0.15">
      <c r="A37" s="138">
        <v>58</v>
      </c>
      <c r="B37" s="140">
        <v>0</v>
      </c>
      <c r="C37" s="5"/>
      <c r="D37" s="5"/>
      <c r="E37" s="5">
        <v>0</v>
      </c>
      <c r="F37" s="5"/>
      <c r="G37" s="199"/>
      <c r="H37" s="199"/>
      <c r="I37" s="199"/>
      <c r="J37" s="199"/>
      <c r="K37" s="199"/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7">
        <f t="shared" si="9"/>
        <v>0</v>
      </c>
      <c r="W37" s="43">
        <f t="shared" si="10"/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44">
        <f t="shared" si="11"/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42">
        <v>0</v>
      </c>
      <c r="AS37" s="47">
        <f t="shared" si="12"/>
        <v>0</v>
      </c>
      <c r="AT37" s="43">
        <f t="shared" si="13"/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44">
        <f t="shared" si="14"/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48">
        <f t="shared" si="15"/>
        <v>0</v>
      </c>
      <c r="BQ37" s="46">
        <f t="shared" si="16"/>
        <v>0</v>
      </c>
      <c r="BR37" s="4">
        <f t="shared" si="76"/>
        <v>0</v>
      </c>
      <c r="BS37" s="4">
        <f t="shared" si="77"/>
        <v>0</v>
      </c>
      <c r="BT37" s="4">
        <f t="shared" si="78"/>
        <v>0</v>
      </c>
      <c r="BU37" s="4">
        <f t="shared" si="79"/>
        <v>0</v>
      </c>
      <c r="BV37" s="4">
        <f t="shared" si="80"/>
        <v>0</v>
      </c>
      <c r="BW37" s="4">
        <f t="shared" si="31"/>
        <v>0</v>
      </c>
      <c r="BX37" s="4">
        <f t="shared" si="32"/>
        <v>0</v>
      </c>
      <c r="BY37" s="4">
        <f t="shared" si="33"/>
        <v>0</v>
      </c>
      <c r="BZ37" s="4">
        <f t="shared" si="34"/>
        <v>0</v>
      </c>
      <c r="CA37" s="4">
        <f t="shared" si="35"/>
        <v>0</v>
      </c>
      <c r="CB37" s="45">
        <f t="shared" si="22"/>
        <v>0</v>
      </c>
      <c r="CC37" s="4">
        <f t="shared" si="81"/>
        <v>0</v>
      </c>
      <c r="CD37" s="4">
        <f t="shared" si="82"/>
        <v>0</v>
      </c>
      <c r="CE37" s="4">
        <f t="shared" si="83"/>
        <v>0</v>
      </c>
      <c r="CF37" s="4">
        <f t="shared" si="84"/>
        <v>0</v>
      </c>
      <c r="CG37" s="204">
        <f t="shared" si="85"/>
        <v>0</v>
      </c>
      <c r="CH37" s="4">
        <f t="shared" si="36"/>
        <v>0</v>
      </c>
      <c r="CI37" s="4">
        <f t="shared" si="37"/>
        <v>0</v>
      </c>
      <c r="CJ37" s="4">
        <f t="shared" si="38"/>
        <v>0</v>
      </c>
      <c r="CK37" s="4">
        <f t="shared" si="39"/>
        <v>0</v>
      </c>
      <c r="CL37" s="41">
        <f t="shared" si="40"/>
        <v>0</v>
      </c>
      <c r="CO37" s="354"/>
      <c r="CP37" s="50">
        <f t="shared" si="41"/>
        <v>56</v>
      </c>
      <c r="CQ37" s="27">
        <f t="shared" si="42"/>
        <v>56</v>
      </c>
      <c r="CR37" s="27">
        <f t="shared" si="43"/>
        <v>0</v>
      </c>
      <c r="CS37" s="27">
        <f t="shared" si="44"/>
        <v>0</v>
      </c>
      <c r="CT37" s="27">
        <f t="shared" si="45"/>
        <v>0</v>
      </c>
      <c r="CU37" s="27">
        <f t="shared" si="46"/>
        <v>0</v>
      </c>
      <c r="CV37" s="27">
        <f t="shared" si="47"/>
        <v>0</v>
      </c>
      <c r="CW37" s="27">
        <f t="shared" si="48"/>
        <v>0</v>
      </c>
      <c r="CX37" s="27">
        <f t="shared" si="49"/>
        <v>0</v>
      </c>
      <c r="CY37" s="27">
        <f t="shared" si="50"/>
        <v>0</v>
      </c>
      <c r="CZ37" s="27">
        <f t="shared" si="51"/>
        <v>0</v>
      </c>
      <c r="DA37" s="35">
        <f t="shared" si="52"/>
        <v>0</v>
      </c>
      <c r="DB37" s="206">
        <f t="shared" si="56"/>
        <v>0</v>
      </c>
      <c r="DC37" s="206">
        <f t="shared" si="58"/>
        <v>0</v>
      </c>
      <c r="DD37" s="206">
        <f t="shared" si="59"/>
        <v>0</v>
      </c>
      <c r="DE37" s="206">
        <f t="shared" si="60"/>
        <v>0</v>
      </c>
      <c r="DF37" s="206">
        <f t="shared" si="61"/>
        <v>0</v>
      </c>
      <c r="DG37" s="206">
        <f t="shared" si="62"/>
        <v>0</v>
      </c>
      <c r="DH37" s="206">
        <f t="shared" si="63"/>
        <v>0</v>
      </c>
      <c r="DI37" s="206">
        <f t="shared" si="64"/>
        <v>0</v>
      </c>
      <c r="DJ37" s="206">
        <f t="shared" si="65"/>
        <v>0</v>
      </c>
      <c r="DK37" s="206">
        <f t="shared" si="66"/>
        <v>0</v>
      </c>
      <c r="DL37" s="33">
        <f t="shared" si="54"/>
        <v>56</v>
      </c>
      <c r="DM37" s="207">
        <f t="shared" si="57"/>
        <v>56</v>
      </c>
      <c r="DN37" s="207">
        <f t="shared" si="67"/>
        <v>0</v>
      </c>
      <c r="DO37" s="207">
        <f t="shared" si="68"/>
        <v>0</v>
      </c>
      <c r="DP37" s="207">
        <f t="shared" si="69"/>
        <v>0</v>
      </c>
      <c r="DQ37" s="207">
        <f t="shared" si="70"/>
        <v>0</v>
      </c>
      <c r="DR37" s="207">
        <f t="shared" si="71"/>
        <v>0</v>
      </c>
      <c r="DS37" s="207">
        <f t="shared" si="72"/>
        <v>0</v>
      </c>
      <c r="DT37" s="207">
        <f t="shared" si="73"/>
        <v>0</v>
      </c>
      <c r="DU37" s="207">
        <f t="shared" si="74"/>
        <v>0</v>
      </c>
      <c r="DV37" s="209">
        <f t="shared" si="75"/>
        <v>0</v>
      </c>
    </row>
    <row r="38" spans="1:126" ht="15.75" customHeight="1" x14ac:dyDescent="0.15">
      <c r="A38" s="138">
        <v>60</v>
      </c>
      <c r="B38" s="140">
        <v>20</v>
      </c>
      <c r="C38" s="5"/>
      <c r="D38" s="5"/>
      <c r="E38" s="5">
        <v>21</v>
      </c>
      <c r="F38" s="5"/>
      <c r="G38" s="199"/>
      <c r="H38" s="199"/>
      <c r="I38" s="199"/>
      <c r="J38" s="199"/>
      <c r="K38" s="199"/>
      <c r="L38" s="4">
        <v>2.3056999999999999</v>
      </c>
      <c r="M38" s="4">
        <v>0</v>
      </c>
      <c r="N38" s="4">
        <v>0</v>
      </c>
      <c r="O38" s="4">
        <v>2.2968999999999999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7">
        <f t="shared" si="9"/>
        <v>2</v>
      </c>
      <c r="W38" s="43">
        <f t="shared" si="10"/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44">
        <f t="shared" si="11"/>
        <v>2</v>
      </c>
      <c r="AI38" s="3">
        <v>1</v>
      </c>
      <c r="AJ38" s="3">
        <v>0</v>
      </c>
      <c r="AK38" s="3">
        <v>0</v>
      </c>
      <c r="AL38" s="3">
        <v>1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42">
        <v>0</v>
      </c>
      <c r="AS38" s="47">
        <f t="shared" si="12"/>
        <v>2</v>
      </c>
      <c r="AT38" s="43">
        <f t="shared" si="13"/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44">
        <f t="shared" si="14"/>
        <v>2</v>
      </c>
      <c r="BF38" s="3">
        <v>1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48">
        <f t="shared" si="15"/>
        <v>4.6025999999999998</v>
      </c>
      <c r="BQ38" s="46">
        <f t="shared" si="16"/>
        <v>0</v>
      </c>
      <c r="BR38" s="4">
        <f t="shared" si="76"/>
        <v>0</v>
      </c>
      <c r="BS38" s="4">
        <f t="shared" si="77"/>
        <v>0</v>
      </c>
      <c r="BT38" s="4">
        <f t="shared" si="78"/>
        <v>0</v>
      </c>
      <c r="BU38" s="4">
        <f t="shared" si="79"/>
        <v>0</v>
      </c>
      <c r="BV38" s="4">
        <f t="shared" si="80"/>
        <v>0</v>
      </c>
      <c r="BW38" s="4">
        <f t="shared" si="31"/>
        <v>0</v>
      </c>
      <c r="BX38" s="4">
        <f t="shared" si="32"/>
        <v>0</v>
      </c>
      <c r="BY38" s="4">
        <f t="shared" si="33"/>
        <v>0</v>
      </c>
      <c r="BZ38" s="4">
        <f t="shared" si="34"/>
        <v>0</v>
      </c>
      <c r="CA38" s="4">
        <f t="shared" si="35"/>
        <v>0</v>
      </c>
      <c r="CB38" s="45">
        <f t="shared" si="22"/>
        <v>4.6025999999999998</v>
      </c>
      <c r="CC38" s="4">
        <f t="shared" si="81"/>
        <v>2.3056999999999999</v>
      </c>
      <c r="CD38" s="4">
        <f t="shared" si="82"/>
        <v>0</v>
      </c>
      <c r="CE38" s="4">
        <f t="shared" si="83"/>
        <v>0</v>
      </c>
      <c r="CF38" s="4">
        <f t="shared" si="84"/>
        <v>2.2968999999999999</v>
      </c>
      <c r="CG38" s="204">
        <f t="shared" si="85"/>
        <v>0</v>
      </c>
      <c r="CH38" s="4">
        <f t="shared" si="36"/>
        <v>0</v>
      </c>
      <c r="CI38" s="4">
        <f t="shared" si="37"/>
        <v>0</v>
      </c>
      <c r="CJ38" s="4">
        <f t="shared" si="38"/>
        <v>0</v>
      </c>
      <c r="CK38" s="4">
        <f t="shared" si="39"/>
        <v>0</v>
      </c>
      <c r="CL38" s="41">
        <f t="shared" si="40"/>
        <v>0</v>
      </c>
      <c r="CO38" s="354"/>
      <c r="CP38" s="50">
        <f t="shared" si="41"/>
        <v>0</v>
      </c>
      <c r="CQ38" s="27">
        <f t="shared" si="42"/>
        <v>0</v>
      </c>
      <c r="CR38" s="27">
        <f t="shared" si="43"/>
        <v>0</v>
      </c>
      <c r="CS38" s="27">
        <f t="shared" si="44"/>
        <v>0</v>
      </c>
      <c r="CT38" s="27">
        <f t="shared" si="45"/>
        <v>0</v>
      </c>
      <c r="CU38" s="27">
        <f t="shared" si="46"/>
        <v>0</v>
      </c>
      <c r="CV38" s="27">
        <f t="shared" si="47"/>
        <v>0</v>
      </c>
      <c r="CW38" s="27">
        <f t="shared" si="48"/>
        <v>0</v>
      </c>
      <c r="CX38" s="27">
        <f t="shared" si="49"/>
        <v>0</v>
      </c>
      <c r="CY38" s="27">
        <f t="shared" si="50"/>
        <v>0</v>
      </c>
      <c r="CZ38" s="27">
        <f t="shared" si="51"/>
        <v>0</v>
      </c>
      <c r="DA38" s="35">
        <f t="shared" si="52"/>
        <v>0</v>
      </c>
      <c r="DB38" s="206">
        <f t="shared" si="56"/>
        <v>0</v>
      </c>
      <c r="DC38" s="206">
        <f t="shared" si="58"/>
        <v>0</v>
      </c>
      <c r="DD38" s="206">
        <f t="shared" si="59"/>
        <v>0</v>
      </c>
      <c r="DE38" s="206">
        <f t="shared" si="60"/>
        <v>0</v>
      </c>
      <c r="DF38" s="206">
        <f t="shared" si="61"/>
        <v>0</v>
      </c>
      <c r="DG38" s="206">
        <f t="shared" si="62"/>
        <v>0</v>
      </c>
      <c r="DH38" s="206">
        <f t="shared" si="63"/>
        <v>0</v>
      </c>
      <c r="DI38" s="206">
        <f t="shared" si="64"/>
        <v>0</v>
      </c>
      <c r="DJ38" s="206">
        <f t="shared" si="65"/>
        <v>0</v>
      </c>
      <c r="DK38" s="206">
        <f t="shared" si="66"/>
        <v>0</v>
      </c>
      <c r="DL38" s="33">
        <f t="shared" si="54"/>
        <v>0</v>
      </c>
      <c r="DM38" s="207">
        <f t="shared" si="57"/>
        <v>0</v>
      </c>
      <c r="DN38" s="207">
        <f t="shared" si="67"/>
        <v>0</v>
      </c>
      <c r="DO38" s="207">
        <f t="shared" si="68"/>
        <v>0</v>
      </c>
      <c r="DP38" s="207">
        <f t="shared" si="69"/>
        <v>0</v>
      </c>
      <c r="DQ38" s="207">
        <f t="shared" si="70"/>
        <v>0</v>
      </c>
      <c r="DR38" s="207">
        <f t="shared" si="71"/>
        <v>0</v>
      </c>
      <c r="DS38" s="207">
        <f t="shared" si="72"/>
        <v>0</v>
      </c>
      <c r="DT38" s="207">
        <f t="shared" si="73"/>
        <v>0</v>
      </c>
      <c r="DU38" s="207">
        <f t="shared" si="74"/>
        <v>0</v>
      </c>
      <c r="DV38" s="209">
        <f t="shared" si="75"/>
        <v>0</v>
      </c>
    </row>
    <row r="39" spans="1:126" ht="15.75" customHeight="1" x14ac:dyDescent="0.15">
      <c r="A39" s="138">
        <v>62</v>
      </c>
      <c r="B39" s="140">
        <v>20</v>
      </c>
      <c r="C39" s="5"/>
      <c r="D39" s="5"/>
      <c r="E39" s="5">
        <v>0</v>
      </c>
      <c r="F39" s="5"/>
      <c r="G39" s="199"/>
      <c r="H39" s="199"/>
      <c r="I39" s="199"/>
      <c r="J39" s="199"/>
      <c r="K39" s="199"/>
      <c r="L39" s="4">
        <v>2.4575999999999998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7">
        <f t="shared" si="9"/>
        <v>1</v>
      </c>
      <c r="W39" s="43">
        <f t="shared" si="10"/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44">
        <f t="shared" si="11"/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42">
        <v>0</v>
      </c>
      <c r="AS39" s="47">
        <f t="shared" si="12"/>
        <v>1</v>
      </c>
      <c r="AT39" s="43">
        <f t="shared" si="13"/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44">
        <f t="shared" si="14"/>
        <v>1</v>
      </c>
      <c r="BF39" s="3">
        <v>1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3">
        <v>0</v>
      </c>
      <c r="BM39" s="3">
        <v>0</v>
      </c>
      <c r="BN39" s="3">
        <v>0</v>
      </c>
      <c r="BO39" s="3">
        <v>0</v>
      </c>
      <c r="BP39" s="48">
        <f t="shared" si="15"/>
        <v>2.4575999999999998</v>
      </c>
      <c r="BQ39" s="46">
        <f t="shared" si="16"/>
        <v>0</v>
      </c>
      <c r="BR39" s="4">
        <f t="shared" si="76"/>
        <v>0</v>
      </c>
      <c r="BS39" s="4">
        <f t="shared" si="77"/>
        <v>0</v>
      </c>
      <c r="BT39" s="4">
        <f t="shared" si="78"/>
        <v>0</v>
      </c>
      <c r="BU39" s="4">
        <f t="shared" si="79"/>
        <v>0</v>
      </c>
      <c r="BV39" s="4">
        <f t="shared" si="80"/>
        <v>0</v>
      </c>
      <c r="BW39" s="4">
        <f t="shared" si="31"/>
        <v>0</v>
      </c>
      <c r="BX39" s="4">
        <f t="shared" si="32"/>
        <v>0</v>
      </c>
      <c r="BY39" s="4">
        <f t="shared" si="33"/>
        <v>0</v>
      </c>
      <c r="BZ39" s="4">
        <f t="shared" si="34"/>
        <v>0</v>
      </c>
      <c r="CA39" s="4">
        <f t="shared" si="35"/>
        <v>0</v>
      </c>
      <c r="CB39" s="45">
        <f t="shared" si="22"/>
        <v>2.4575999999999998</v>
      </c>
      <c r="CC39" s="4">
        <f t="shared" si="81"/>
        <v>2.4575999999999998</v>
      </c>
      <c r="CD39" s="4">
        <f t="shared" si="82"/>
        <v>0</v>
      </c>
      <c r="CE39" s="4">
        <f t="shared" si="83"/>
        <v>0</v>
      </c>
      <c r="CF39" s="4">
        <f t="shared" si="84"/>
        <v>0</v>
      </c>
      <c r="CG39" s="204">
        <f t="shared" si="85"/>
        <v>0</v>
      </c>
      <c r="CH39" s="4">
        <f t="shared" si="36"/>
        <v>0</v>
      </c>
      <c r="CI39" s="4">
        <f t="shared" si="37"/>
        <v>0</v>
      </c>
      <c r="CJ39" s="4">
        <f t="shared" si="38"/>
        <v>0</v>
      </c>
      <c r="CK39" s="4">
        <f t="shared" si="39"/>
        <v>0</v>
      </c>
      <c r="CL39" s="41">
        <f t="shared" si="40"/>
        <v>0</v>
      </c>
      <c r="CO39" s="354"/>
      <c r="CP39" s="50">
        <f t="shared" si="41"/>
        <v>120</v>
      </c>
      <c r="CQ39" s="27">
        <f t="shared" si="42"/>
        <v>60</v>
      </c>
      <c r="CR39" s="27">
        <f t="shared" si="43"/>
        <v>0</v>
      </c>
      <c r="CS39" s="27">
        <f t="shared" si="44"/>
        <v>0</v>
      </c>
      <c r="CT39" s="27">
        <f t="shared" si="45"/>
        <v>60</v>
      </c>
      <c r="CU39" s="27">
        <f t="shared" si="46"/>
        <v>0</v>
      </c>
      <c r="CV39" s="27">
        <f t="shared" si="47"/>
        <v>0</v>
      </c>
      <c r="CW39" s="27">
        <f t="shared" si="48"/>
        <v>0</v>
      </c>
      <c r="CX39" s="27">
        <f t="shared" si="49"/>
        <v>0</v>
      </c>
      <c r="CY39" s="27">
        <f t="shared" si="50"/>
        <v>0</v>
      </c>
      <c r="CZ39" s="27">
        <f t="shared" si="51"/>
        <v>0</v>
      </c>
      <c r="DA39" s="35">
        <f t="shared" si="52"/>
        <v>0</v>
      </c>
      <c r="DB39" s="206">
        <f t="shared" si="56"/>
        <v>0</v>
      </c>
      <c r="DC39" s="206">
        <f t="shared" si="58"/>
        <v>0</v>
      </c>
      <c r="DD39" s="206">
        <f t="shared" si="59"/>
        <v>0</v>
      </c>
      <c r="DE39" s="206">
        <f t="shared" si="60"/>
        <v>0</v>
      </c>
      <c r="DF39" s="206">
        <f t="shared" si="61"/>
        <v>0</v>
      </c>
      <c r="DG39" s="206">
        <f t="shared" si="62"/>
        <v>0</v>
      </c>
      <c r="DH39" s="206">
        <f t="shared" si="63"/>
        <v>0</v>
      </c>
      <c r="DI39" s="206">
        <f t="shared" si="64"/>
        <v>0</v>
      </c>
      <c r="DJ39" s="206">
        <f t="shared" si="65"/>
        <v>0</v>
      </c>
      <c r="DK39" s="206">
        <f t="shared" si="66"/>
        <v>0</v>
      </c>
      <c r="DL39" s="33">
        <f t="shared" si="54"/>
        <v>120</v>
      </c>
      <c r="DM39" s="207">
        <f t="shared" si="57"/>
        <v>60</v>
      </c>
      <c r="DN39" s="207">
        <f t="shared" si="67"/>
        <v>0</v>
      </c>
      <c r="DO39" s="207">
        <f t="shared" si="68"/>
        <v>0</v>
      </c>
      <c r="DP39" s="207">
        <f t="shared" si="69"/>
        <v>60</v>
      </c>
      <c r="DQ39" s="207">
        <f t="shared" si="70"/>
        <v>0</v>
      </c>
      <c r="DR39" s="207">
        <f t="shared" si="71"/>
        <v>0</v>
      </c>
      <c r="DS39" s="207">
        <f t="shared" si="72"/>
        <v>0</v>
      </c>
      <c r="DT39" s="207">
        <f t="shared" si="73"/>
        <v>0</v>
      </c>
      <c r="DU39" s="207">
        <f t="shared" si="74"/>
        <v>0</v>
      </c>
      <c r="DV39" s="209">
        <f t="shared" si="75"/>
        <v>0</v>
      </c>
    </row>
    <row r="40" spans="1:126" ht="15.75" customHeight="1" x14ac:dyDescent="0.15">
      <c r="A40" s="138">
        <v>64</v>
      </c>
      <c r="B40" s="140">
        <v>21</v>
      </c>
      <c r="C40" s="5"/>
      <c r="D40" s="5"/>
      <c r="E40" s="5">
        <v>0</v>
      </c>
      <c r="F40" s="5"/>
      <c r="G40" s="199"/>
      <c r="H40" s="199"/>
      <c r="I40" s="199"/>
      <c r="J40" s="199"/>
      <c r="K40" s="199"/>
      <c r="L40" s="4">
        <v>2.7463000000000002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7">
        <f t="shared" si="9"/>
        <v>3</v>
      </c>
      <c r="W40" s="43">
        <f t="shared" si="10"/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44">
        <f t="shared" si="11"/>
        <v>3</v>
      </c>
      <c r="AI40" s="3">
        <v>3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42">
        <v>0</v>
      </c>
      <c r="AS40" s="47">
        <f t="shared" si="12"/>
        <v>3</v>
      </c>
      <c r="AT40" s="43">
        <f t="shared" si="13"/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44">
        <f t="shared" si="14"/>
        <v>3</v>
      </c>
      <c r="BF40" s="3">
        <v>3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48">
        <f t="shared" si="15"/>
        <v>8.2388999999999992</v>
      </c>
      <c r="BQ40" s="46">
        <f t="shared" si="16"/>
        <v>0</v>
      </c>
      <c r="BR40" s="4">
        <f t="shared" si="76"/>
        <v>0</v>
      </c>
      <c r="BS40" s="4">
        <f t="shared" si="77"/>
        <v>0</v>
      </c>
      <c r="BT40" s="4">
        <f t="shared" si="78"/>
        <v>0</v>
      </c>
      <c r="BU40" s="4">
        <f t="shared" si="79"/>
        <v>0</v>
      </c>
      <c r="BV40" s="4">
        <f t="shared" si="80"/>
        <v>0</v>
      </c>
      <c r="BW40" s="4">
        <f t="shared" si="31"/>
        <v>0</v>
      </c>
      <c r="BX40" s="4">
        <f t="shared" si="32"/>
        <v>0</v>
      </c>
      <c r="BY40" s="4">
        <f t="shared" si="33"/>
        <v>0</v>
      </c>
      <c r="BZ40" s="4">
        <f t="shared" si="34"/>
        <v>0</v>
      </c>
      <c r="CA40" s="4">
        <f t="shared" si="35"/>
        <v>0</v>
      </c>
      <c r="CB40" s="45">
        <f t="shared" si="22"/>
        <v>8.2388999999999992</v>
      </c>
      <c r="CC40" s="4">
        <f t="shared" si="81"/>
        <v>8.2388999999999992</v>
      </c>
      <c r="CD40" s="4">
        <f t="shared" si="82"/>
        <v>0</v>
      </c>
      <c r="CE40" s="4">
        <f t="shared" si="83"/>
        <v>0</v>
      </c>
      <c r="CF40" s="4">
        <f t="shared" si="84"/>
        <v>0</v>
      </c>
      <c r="CG40" s="204">
        <f t="shared" si="85"/>
        <v>0</v>
      </c>
      <c r="CH40" s="4">
        <f t="shared" si="36"/>
        <v>0</v>
      </c>
      <c r="CI40" s="4">
        <f t="shared" si="37"/>
        <v>0</v>
      </c>
      <c r="CJ40" s="4">
        <f t="shared" si="38"/>
        <v>0</v>
      </c>
      <c r="CK40" s="4">
        <f t="shared" si="39"/>
        <v>0</v>
      </c>
      <c r="CL40" s="41">
        <f t="shared" si="40"/>
        <v>0</v>
      </c>
      <c r="CO40" s="354"/>
      <c r="CP40" s="50">
        <f t="shared" si="41"/>
        <v>62</v>
      </c>
      <c r="CQ40" s="27">
        <f t="shared" si="42"/>
        <v>62</v>
      </c>
      <c r="CR40" s="27">
        <f t="shared" si="43"/>
        <v>0</v>
      </c>
      <c r="CS40" s="27">
        <f t="shared" si="44"/>
        <v>0</v>
      </c>
      <c r="CT40" s="27">
        <f t="shared" si="45"/>
        <v>0</v>
      </c>
      <c r="CU40" s="27">
        <f t="shared" si="46"/>
        <v>0</v>
      </c>
      <c r="CV40" s="27">
        <f t="shared" si="47"/>
        <v>0</v>
      </c>
      <c r="CW40" s="27">
        <f t="shared" si="48"/>
        <v>0</v>
      </c>
      <c r="CX40" s="27">
        <f t="shared" si="49"/>
        <v>0</v>
      </c>
      <c r="CY40" s="27">
        <f t="shared" si="50"/>
        <v>0</v>
      </c>
      <c r="CZ40" s="27">
        <f t="shared" si="51"/>
        <v>0</v>
      </c>
      <c r="DA40" s="35">
        <f t="shared" si="52"/>
        <v>0</v>
      </c>
      <c r="DB40" s="206">
        <f t="shared" si="56"/>
        <v>0</v>
      </c>
      <c r="DC40" s="206">
        <f t="shared" si="58"/>
        <v>0</v>
      </c>
      <c r="DD40" s="206">
        <f t="shared" si="59"/>
        <v>0</v>
      </c>
      <c r="DE40" s="206">
        <f t="shared" si="60"/>
        <v>0</v>
      </c>
      <c r="DF40" s="206">
        <f t="shared" si="61"/>
        <v>0</v>
      </c>
      <c r="DG40" s="206">
        <f t="shared" si="62"/>
        <v>0</v>
      </c>
      <c r="DH40" s="206">
        <f t="shared" si="63"/>
        <v>0</v>
      </c>
      <c r="DI40" s="206">
        <f t="shared" si="64"/>
        <v>0</v>
      </c>
      <c r="DJ40" s="206">
        <f t="shared" si="65"/>
        <v>0</v>
      </c>
      <c r="DK40" s="206">
        <f t="shared" si="66"/>
        <v>0</v>
      </c>
      <c r="DL40" s="33">
        <f t="shared" si="54"/>
        <v>62</v>
      </c>
      <c r="DM40" s="207">
        <f t="shared" si="57"/>
        <v>62</v>
      </c>
      <c r="DN40" s="207">
        <f t="shared" si="67"/>
        <v>0</v>
      </c>
      <c r="DO40" s="207">
        <f t="shared" si="68"/>
        <v>0</v>
      </c>
      <c r="DP40" s="207">
        <f t="shared" si="69"/>
        <v>0</v>
      </c>
      <c r="DQ40" s="207">
        <f t="shared" si="70"/>
        <v>0</v>
      </c>
      <c r="DR40" s="207">
        <f t="shared" si="71"/>
        <v>0</v>
      </c>
      <c r="DS40" s="207">
        <f t="shared" si="72"/>
        <v>0</v>
      </c>
      <c r="DT40" s="207">
        <f t="shared" si="73"/>
        <v>0</v>
      </c>
      <c r="DU40" s="207">
        <f t="shared" si="74"/>
        <v>0</v>
      </c>
      <c r="DV40" s="209">
        <f t="shared" si="75"/>
        <v>0</v>
      </c>
    </row>
    <row r="41" spans="1:126" ht="15.75" customHeight="1" x14ac:dyDescent="0.15">
      <c r="A41" s="138">
        <v>66</v>
      </c>
      <c r="B41" s="140">
        <v>21</v>
      </c>
      <c r="C41" s="5"/>
      <c r="D41" s="5"/>
      <c r="E41" s="5">
        <v>0</v>
      </c>
      <c r="F41" s="5"/>
      <c r="G41" s="199"/>
      <c r="H41" s="199"/>
      <c r="I41" s="199"/>
      <c r="J41" s="199"/>
      <c r="K41" s="199"/>
      <c r="L41" s="4">
        <v>2.9167000000000001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7">
        <f t="shared" si="9"/>
        <v>3</v>
      </c>
      <c r="W41" s="43">
        <f t="shared" si="10"/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44">
        <f t="shared" si="11"/>
        <v>3</v>
      </c>
      <c r="AI41" s="3">
        <v>2</v>
      </c>
      <c r="AJ41" s="3">
        <v>0</v>
      </c>
      <c r="AK41" s="3">
        <v>0</v>
      </c>
      <c r="AL41" s="3">
        <v>1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42">
        <v>0</v>
      </c>
      <c r="AS41" s="47">
        <f t="shared" si="12"/>
        <v>3</v>
      </c>
      <c r="AT41" s="43">
        <f t="shared" si="13"/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44">
        <f t="shared" si="14"/>
        <v>3</v>
      </c>
      <c r="BF41" s="3">
        <v>2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3">
        <v>0</v>
      </c>
      <c r="BM41" s="3">
        <v>0</v>
      </c>
      <c r="BN41" s="3">
        <v>0</v>
      </c>
      <c r="BO41" s="3">
        <v>0</v>
      </c>
      <c r="BP41" s="48">
        <f t="shared" si="15"/>
        <v>5.8334000000000001</v>
      </c>
      <c r="BQ41" s="46">
        <f t="shared" si="16"/>
        <v>0</v>
      </c>
      <c r="BR41" s="4">
        <f t="shared" si="76"/>
        <v>0</v>
      </c>
      <c r="BS41" s="4">
        <f t="shared" si="77"/>
        <v>0</v>
      </c>
      <c r="BT41" s="4">
        <f t="shared" si="78"/>
        <v>0</v>
      </c>
      <c r="BU41" s="4">
        <f t="shared" si="79"/>
        <v>0</v>
      </c>
      <c r="BV41" s="4">
        <f t="shared" si="80"/>
        <v>0</v>
      </c>
      <c r="BW41" s="4">
        <f t="shared" si="31"/>
        <v>0</v>
      </c>
      <c r="BX41" s="4">
        <f t="shared" si="32"/>
        <v>0</v>
      </c>
      <c r="BY41" s="4">
        <f t="shared" si="33"/>
        <v>0</v>
      </c>
      <c r="BZ41" s="4">
        <f t="shared" si="34"/>
        <v>0</v>
      </c>
      <c r="CA41" s="4">
        <f t="shared" si="35"/>
        <v>0</v>
      </c>
      <c r="CB41" s="45">
        <f t="shared" si="22"/>
        <v>5.8334000000000001</v>
      </c>
      <c r="CC41" s="4">
        <f t="shared" si="81"/>
        <v>5.8334000000000001</v>
      </c>
      <c r="CD41" s="4">
        <f t="shared" si="82"/>
        <v>0</v>
      </c>
      <c r="CE41" s="4">
        <f t="shared" si="83"/>
        <v>0</v>
      </c>
      <c r="CF41" s="4">
        <f t="shared" si="84"/>
        <v>0</v>
      </c>
      <c r="CG41" s="204">
        <f t="shared" si="85"/>
        <v>0</v>
      </c>
      <c r="CH41" s="4">
        <f t="shared" si="36"/>
        <v>0</v>
      </c>
      <c r="CI41" s="4">
        <f t="shared" si="37"/>
        <v>0</v>
      </c>
      <c r="CJ41" s="4">
        <f t="shared" si="38"/>
        <v>0</v>
      </c>
      <c r="CK41" s="4">
        <f t="shared" si="39"/>
        <v>0</v>
      </c>
      <c r="CL41" s="41">
        <f t="shared" si="40"/>
        <v>0</v>
      </c>
      <c r="CO41" s="354"/>
      <c r="CP41" s="50">
        <f t="shared" si="41"/>
        <v>192</v>
      </c>
      <c r="CQ41" s="27">
        <f t="shared" si="42"/>
        <v>192</v>
      </c>
      <c r="CR41" s="27">
        <f t="shared" si="43"/>
        <v>0</v>
      </c>
      <c r="CS41" s="27">
        <f t="shared" si="44"/>
        <v>0</v>
      </c>
      <c r="CT41" s="27">
        <f t="shared" si="45"/>
        <v>0</v>
      </c>
      <c r="CU41" s="27">
        <f t="shared" si="46"/>
        <v>0</v>
      </c>
      <c r="CV41" s="27">
        <f t="shared" si="47"/>
        <v>0</v>
      </c>
      <c r="CW41" s="27">
        <f t="shared" si="48"/>
        <v>0</v>
      </c>
      <c r="CX41" s="27">
        <f t="shared" si="49"/>
        <v>0</v>
      </c>
      <c r="CY41" s="27">
        <f t="shared" si="50"/>
        <v>0</v>
      </c>
      <c r="CZ41" s="27">
        <f t="shared" si="51"/>
        <v>0</v>
      </c>
      <c r="DA41" s="35">
        <f t="shared" si="52"/>
        <v>0</v>
      </c>
      <c r="DB41" s="206">
        <f t="shared" si="56"/>
        <v>0</v>
      </c>
      <c r="DC41" s="206">
        <f t="shared" si="58"/>
        <v>0</v>
      </c>
      <c r="DD41" s="206">
        <f t="shared" si="59"/>
        <v>0</v>
      </c>
      <c r="DE41" s="206">
        <f t="shared" si="60"/>
        <v>0</v>
      </c>
      <c r="DF41" s="206">
        <f t="shared" si="61"/>
        <v>0</v>
      </c>
      <c r="DG41" s="206">
        <f t="shared" si="62"/>
        <v>0</v>
      </c>
      <c r="DH41" s="206">
        <f t="shared" si="63"/>
        <v>0</v>
      </c>
      <c r="DI41" s="206">
        <f t="shared" si="64"/>
        <v>0</v>
      </c>
      <c r="DJ41" s="206">
        <f t="shared" si="65"/>
        <v>0</v>
      </c>
      <c r="DK41" s="206">
        <f t="shared" si="66"/>
        <v>0</v>
      </c>
      <c r="DL41" s="33">
        <f t="shared" si="54"/>
        <v>192</v>
      </c>
      <c r="DM41" s="207">
        <f t="shared" si="57"/>
        <v>192</v>
      </c>
      <c r="DN41" s="207">
        <f t="shared" si="67"/>
        <v>0</v>
      </c>
      <c r="DO41" s="207">
        <f t="shared" si="68"/>
        <v>0</v>
      </c>
      <c r="DP41" s="207">
        <f t="shared" si="69"/>
        <v>0</v>
      </c>
      <c r="DQ41" s="207">
        <f t="shared" si="70"/>
        <v>0</v>
      </c>
      <c r="DR41" s="207">
        <f t="shared" si="71"/>
        <v>0</v>
      </c>
      <c r="DS41" s="207">
        <f t="shared" si="72"/>
        <v>0</v>
      </c>
      <c r="DT41" s="207">
        <f t="shared" si="73"/>
        <v>0</v>
      </c>
      <c r="DU41" s="207">
        <f t="shared" si="74"/>
        <v>0</v>
      </c>
      <c r="DV41" s="209">
        <f t="shared" si="75"/>
        <v>0</v>
      </c>
    </row>
    <row r="42" spans="1:126" ht="15.75" customHeight="1" x14ac:dyDescent="0.15">
      <c r="A42" s="138">
        <v>68</v>
      </c>
      <c r="B42" s="140">
        <v>21</v>
      </c>
      <c r="C42" s="5"/>
      <c r="D42" s="5"/>
      <c r="E42" s="5">
        <v>23</v>
      </c>
      <c r="F42" s="5"/>
      <c r="G42" s="199"/>
      <c r="H42" s="199"/>
      <c r="I42" s="199"/>
      <c r="J42" s="199"/>
      <c r="K42" s="199"/>
      <c r="L42" s="4">
        <v>3.0924999999999998</v>
      </c>
      <c r="M42" s="4">
        <v>0</v>
      </c>
      <c r="N42" s="4">
        <v>0</v>
      </c>
      <c r="O42" s="4">
        <v>3.0960000000000001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7">
        <f t="shared" si="9"/>
        <v>2</v>
      </c>
      <c r="W42" s="43">
        <f t="shared" si="10"/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44">
        <f t="shared" si="11"/>
        <v>2</v>
      </c>
      <c r="AI42" s="3">
        <v>2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42">
        <v>0</v>
      </c>
      <c r="AS42" s="47">
        <f t="shared" si="12"/>
        <v>2</v>
      </c>
      <c r="AT42" s="43">
        <f t="shared" si="13"/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44">
        <f t="shared" si="14"/>
        <v>2</v>
      </c>
      <c r="BF42" s="3">
        <v>2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3">
        <v>0</v>
      </c>
      <c r="BM42" s="3">
        <v>0</v>
      </c>
      <c r="BN42" s="3">
        <v>0</v>
      </c>
      <c r="BO42" s="3">
        <v>0</v>
      </c>
      <c r="BP42" s="48">
        <f t="shared" si="15"/>
        <v>6.1849999999999996</v>
      </c>
      <c r="BQ42" s="46">
        <f t="shared" si="16"/>
        <v>0</v>
      </c>
      <c r="BR42" s="4">
        <f t="shared" si="76"/>
        <v>0</v>
      </c>
      <c r="BS42" s="4">
        <f t="shared" si="77"/>
        <v>0</v>
      </c>
      <c r="BT42" s="4">
        <f t="shared" si="78"/>
        <v>0</v>
      </c>
      <c r="BU42" s="4">
        <f t="shared" si="79"/>
        <v>0</v>
      </c>
      <c r="BV42" s="4">
        <f t="shared" si="80"/>
        <v>0</v>
      </c>
      <c r="BW42" s="4">
        <f t="shared" si="31"/>
        <v>0</v>
      </c>
      <c r="BX42" s="4">
        <f t="shared" si="32"/>
        <v>0</v>
      </c>
      <c r="BY42" s="4">
        <f t="shared" si="33"/>
        <v>0</v>
      </c>
      <c r="BZ42" s="4">
        <f t="shared" si="34"/>
        <v>0</v>
      </c>
      <c r="CA42" s="4">
        <f t="shared" si="35"/>
        <v>0</v>
      </c>
      <c r="CB42" s="45">
        <f t="shared" si="22"/>
        <v>6.1849999999999996</v>
      </c>
      <c r="CC42" s="4">
        <f t="shared" si="81"/>
        <v>6.1849999999999996</v>
      </c>
      <c r="CD42" s="4">
        <f t="shared" si="82"/>
        <v>0</v>
      </c>
      <c r="CE42" s="4">
        <f t="shared" si="83"/>
        <v>0</v>
      </c>
      <c r="CF42" s="4">
        <f t="shared" si="84"/>
        <v>0</v>
      </c>
      <c r="CG42" s="204">
        <f t="shared" si="85"/>
        <v>0</v>
      </c>
      <c r="CH42" s="4">
        <f t="shared" si="36"/>
        <v>0</v>
      </c>
      <c r="CI42" s="4">
        <f t="shared" si="37"/>
        <v>0</v>
      </c>
      <c r="CJ42" s="4">
        <f t="shared" si="38"/>
        <v>0</v>
      </c>
      <c r="CK42" s="4">
        <f t="shared" si="39"/>
        <v>0</v>
      </c>
      <c r="CL42" s="41">
        <f t="shared" si="40"/>
        <v>0</v>
      </c>
      <c r="CO42" s="354"/>
      <c r="CP42" s="50">
        <f t="shared" si="41"/>
        <v>198</v>
      </c>
      <c r="CQ42" s="27">
        <f t="shared" si="42"/>
        <v>132</v>
      </c>
      <c r="CR42" s="27">
        <f t="shared" si="43"/>
        <v>0</v>
      </c>
      <c r="CS42" s="27">
        <f t="shared" si="44"/>
        <v>0</v>
      </c>
      <c r="CT42" s="27">
        <f t="shared" si="45"/>
        <v>66</v>
      </c>
      <c r="CU42" s="27">
        <f t="shared" si="46"/>
        <v>0</v>
      </c>
      <c r="CV42" s="27">
        <f t="shared" si="47"/>
        <v>0</v>
      </c>
      <c r="CW42" s="27">
        <f t="shared" si="48"/>
        <v>0</v>
      </c>
      <c r="CX42" s="27">
        <f t="shared" si="49"/>
        <v>0</v>
      </c>
      <c r="CY42" s="27">
        <f t="shared" si="50"/>
        <v>0</v>
      </c>
      <c r="CZ42" s="27">
        <f t="shared" si="51"/>
        <v>0</v>
      </c>
      <c r="DA42" s="35">
        <f t="shared" si="52"/>
        <v>0</v>
      </c>
      <c r="DB42" s="206">
        <f t="shared" si="56"/>
        <v>0</v>
      </c>
      <c r="DC42" s="206">
        <f t="shared" si="58"/>
        <v>0</v>
      </c>
      <c r="DD42" s="206">
        <f t="shared" si="59"/>
        <v>0</v>
      </c>
      <c r="DE42" s="206">
        <f t="shared" si="60"/>
        <v>0</v>
      </c>
      <c r="DF42" s="206">
        <f t="shared" si="61"/>
        <v>0</v>
      </c>
      <c r="DG42" s="206">
        <f t="shared" si="62"/>
        <v>0</v>
      </c>
      <c r="DH42" s="206">
        <f t="shared" si="63"/>
        <v>0</v>
      </c>
      <c r="DI42" s="206">
        <f t="shared" si="64"/>
        <v>0</v>
      </c>
      <c r="DJ42" s="206">
        <f t="shared" si="65"/>
        <v>0</v>
      </c>
      <c r="DK42" s="206">
        <f t="shared" si="66"/>
        <v>0</v>
      </c>
      <c r="DL42" s="33">
        <f t="shared" si="54"/>
        <v>198</v>
      </c>
      <c r="DM42" s="207">
        <f t="shared" si="57"/>
        <v>132</v>
      </c>
      <c r="DN42" s="207">
        <f t="shared" si="67"/>
        <v>0</v>
      </c>
      <c r="DO42" s="207">
        <f t="shared" si="68"/>
        <v>0</v>
      </c>
      <c r="DP42" s="207">
        <f t="shared" si="69"/>
        <v>66</v>
      </c>
      <c r="DQ42" s="207">
        <f t="shared" si="70"/>
        <v>0</v>
      </c>
      <c r="DR42" s="207">
        <f t="shared" si="71"/>
        <v>0</v>
      </c>
      <c r="DS42" s="207">
        <f t="shared" si="72"/>
        <v>0</v>
      </c>
      <c r="DT42" s="207">
        <f t="shared" si="73"/>
        <v>0</v>
      </c>
      <c r="DU42" s="207">
        <f t="shared" si="74"/>
        <v>0</v>
      </c>
      <c r="DV42" s="209">
        <f t="shared" si="75"/>
        <v>0</v>
      </c>
    </row>
    <row r="43" spans="1:126" ht="15.75" customHeight="1" x14ac:dyDescent="0.15">
      <c r="A43" s="138">
        <v>70</v>
      </c>
      <c r="B43" s="140">
        <v>0</v>
      </c>
      <c r="C43" s="5"/>
      <c r="D43" s="5"/>
      <c r="E43" s="5"/>
      <c r="F43" s="5"/>
      <c r="G43" s="199"/>
      <c r="H43" s="199"/>
      <c r="I43" s="199"/>
      <c r="J43" s="199"/>
      <c r="K43" s="199"/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7">
        <f t="shared" si="9"/>
        <v>0</v>
      </c>
      <c r="W43" s="43">
        <f t="shared" si="10"/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44">
        <f t="shared" si="11"/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42">
        <v>0</v>
      </c>
      <c r="AS43" s="47">
        <f t="shared" si="12"/>
        <v>0</v>
      </c>
      <c r="AT43" s="43">
        <f t="shared" si="13"/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44">
        <f t="shared" si="14"/>
        <v>0</v>
      </c>
      <c r="BF43" s="3">
        <v>0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3">
        <v>0</v>
      </c>
      <c r="BM43" s="3">
        <v>0</v>
      </c>
      <c r="BN43" s="3">
        <v>0</v>
      </c>
      <c r="BO43" s="3">
        <v>0</v>
      </c>
      <c r="BP43" s="48">
        <f t="shared" si="15"/>
        <v>0</v>
      </c>
      <c r="BQ43" s="46">
        <f t="shared" si="16"/>
        <v>0</v>
      </c>
      <c r="BR43" s="4">
        <f t="shared" si="76"/>
        <v>0</v>
      </c>
      <c r="BS43" s="4">
        <f t="shared" si="77"/>
        <v>0</v>
      </c>
      <c r="BT43" s="4">
        <f t="shared" si="78"/>
        <v>0</v>
      </c>
      <c r="BU43" s="4">
        <f t="shared" si="79"/>
        <v>0</v>
      </c>
      <c r="BV43" s="4">
        <f t="shared" si="80"/>
        <v>0</v>
      </c>
      <c r="BW43" s="4">
        <f t="shared" si="31"/>
        <v>0</v>
      </c>
      <c r="BX43" s="4">
        <f t="shared" si="32"/>
        <v>0</v>
      </c>
      <c r="BY43" s="4">
        <f t="shared" si="33"/>
        <v>0</v>
      </c>
      <c r="BZ43" s="4">
        <f t="shared" si="34"/>
        <v>0</v>
      </c>
      <c r="CA43" s="4">
        <f t="shared" si="35"/>
        <v>0</v>
      </c>
      <c r="CB43" s="45">
        <f t="shared" si="22"/>
        <v>0</v>
      </c>
      <c r="CC43" s="4">
        <f t="shared" si="81"/>
        <v>0</v>
      </c>
      <c r="CD43" s="4">
        <f t="shared" si="82"/>
        <v>0</v>
      </c>
      <c r="CE43" s="4">
        <f t="shared" si="83"/>
        <v>0</v>
      </c>
      <c r="CF43" s="4">
        <f t="shared" si="84"/>
        <v>0</v>
      </c>
      <c r="CG43" s="204">
        <f t="shared" si="85"/>
        <v>0</v>
      </c>
      <c r="CH43" s="4">
        <f t="shared" si="36"/>
        <v>0</v>
      </c>
      <c r="CI43" s="4">
        <f t="shared" si="37"/>
        <v>0</v>
      </c>
      <c r="CJ43" s="4">
        <f t="shared" si="38"/>
        <v>0</v>
      </c>
      <c r="CK43" s="4">
        <f t="shared" si="39"/>
        <v>0</v>
      </c>
      <c r="CL43" s="41">
        <f t="shared" si="40"/>
        <v>0</v>
      </c>
      <c r="CO43" s="354"/>
      <c r="CP43" s="50">
        <f t="shared" si="41"/>
        <v>136</v>
      </c>
      <c r="CQ43" s="27">
        <f t="shared" si="42"/>
        <v>136</v>
      </c>
      <c r="CR43" s="27">
        <f t="shared" si="43"/>
        <v>0</v>
      </c>
      <c r="CS43" s="27">
        <f t="shared" si="44"/>
        <v>0</v>
      </c>
      <c r="CT43" s="27">
        <f t="shared" si="45"/>
        <v>0</v>
      </c>
      <c r="CU43" s="27">
        <f t="shared" si="46"/>
        <v>0</v>
      </c>
      <c r="CV43" s="27">
        <f t="shared" si="47"/>
        <v>0</v>
      </c>
      <c r="CW43" s="27">
        <f t="shared" si="48"/>
        <v>0</v>
      </c>
      <c r="CX43" s="27">
        <f t="shared" si="49"/>
        <v>0</v>
      </c>
      <c r="CY43" s="27">
        <f t="shared" si="50"/>
        <v>0</v>
      </c>
      <c r="CZ43" s="27">
        <f t="shared" si="51"/>
        <v>0</v>
      </c>
      <c r="DA43" s="35">
        <f t="shared" si="52"/>
        <v>0</v>
      </c>
      <c r="DB43" s="206">
        <f t="shared" si="56"/>
        <v>0</v>
      </c>
      <c r="DC43" s="206">
        <f t="shared" si="58"/>
        <v>0</v>
      </c>
      <c r="DD43" s="206">
        <f t="shared" si="59"/>
        <v>0</v>
      </c>
      <c r="DE43" s="206">
        <f t="shared" si="60"/>
        <v>0</v>
      </c>
      <c r="DF43" s="206">
        <f t="shared" si="61"/>
        <v>0</v>
      </c>
      <c r="DG43" s="206">
        <f t="shared" si="62"/>
        <v>0</v>
      </c>
      <c r="DH43" s="206">
        <f t="shared" si="63"/>
        <v>0</v>
      </c>
      <c r="DI43" s="206">
        <f t="shared" si="64"/>
        <v>0</v>
      </c>
      <c r="DJ43" s="206">
        <f t="shared" si="65"/>
        <v>0</v>
      </c>
      <c r="DK43" s="206">
        <f t="shared" si="66"/>
        <v>0</v>
      </c>
      <c r="DL43" s="33">
        <f t="shared" si="54"/>
        <v>136</v>
      </c>
      <c r="DM43" s="207">
        <f t="shared" si="57"/>
        <v>136</v>
      </c>
      <c r="DN43" s="207">
        <f t="shared" si="67"/>
        <v>0</v>
      </c>
      <c r="DO43" s="207">
        <f t="shared" si="68"/>
        <v>0</v>
      </c>
      <c r="DP43" s="207">
        <f t="shared" si="69"/>
        <v>0</v>
      </c>
      <c r="DQ43" s="207">
        <f t="shared" si="70"/>
        <v>0</v>
      </c>
      <c r="DR43" s="207">
        <f t="shared" si="71"/>
        <v>0</v>
      </c>
      <c r="DS43" s="207">
        <f t="shared" si="72"/>
        <v>0</v>
      </c>
      <c r="DT43" s="207">
        <f t="shared" si="73"/>
        <v>0</v>
      </c>
      <c r="DU43" s="207">
        <f t="shared" si="74"/>
        <v>0</v>
      </c>
      <c r="DV43" s="209">
        <f t="shared" si="75"/>
        <v>0</v>
      </c>
    </row>
    <row r="44" spans="1:126" ht="15.75" customHeight="1" x14ac:dyDescent="0.15">
      <c r="A44" s="138">
        <v>72</v>
      </c>
      <c r="B44" s="140">
        <v>22</v>
      </c>
      <c r="C44" s="5"/>
      <c r="D44" s="5"/>
      <c r="E44" s="5"/>
      <c r="F44" s="5"/>
      <c r="G44" s="199"/>
      <c r="H44" s="199"/>
      <c r="I44" s="199"/>
      <c r="J44" s="199"/>
      <c r="K44" s="199"/>
      <c r="L44" s="4">
        <v>3.6269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7">
        <f t="shared" si="9"/>
        <v>2</v>
      </c>
      <c r="W44" s="43">
        <f t="shared" si="10"/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44">
        <f t="shared" si="11"/>
        <v>2</v>
      </c>
      <c r="AI44" s="3">
        <v>2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42">
        <v>0</v>
      </c>
      <c r="AS44" s="47">
        <f t="shared" si="12"/>
        <v>2</v>
      </c>
      <c r="AT44" s="43">
        <f t="shared" si="13"/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44">
        <f t="shared" si="14"/>
        <v>2</v>
      </c>
      <c r="BF44" s="3">
        <v>2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3">
        <v>0</v>
      </c>
      <c r="BP44" s="48">
        <f t="shared" si="15"/>
        <v>7.2538</v>
      </c>
      <c r="BQ44" s="46">
        <f t="shared" si="16"/>
        <v>0</v>
      </c>
      <c r="BR44" s="4">
        <f t="shared" si="76"/>
        <v>0</v>
      </c>
      <c r="BS44" s="4">
        <f t="shared" si="77"/>
        <v>0</v>
      </c>
      <c r="BT44" s="4">
        <f t="shared" si="78"/>
        <v>0</v>
      </c>
      <c r="BU44" s="4">
        <f t="shared" si="79"/>
        <v>0</v>
      </c>
      <c r="BV44" s="4">
        <f t="shared" si="80"/>
        <v>0</v>
      </c>
      <c r="BW44" s="4">
        <f t="shared" si="31"/>
        <v>0</v>
      </c>
      <c r="BX44" s="4">
        <f t="shared" si="32"/>
        <v>0</v>
      </c>
      <c r="BY44" s="4">
        <f t="shared" si="33"/>
        <v>0</v>
      </c>
      <c r="BZ44" s="4">
        <f t="shared" si="34"/>
        <v>0</v>
      </c>
      <c r="CA44" s="4">
        <f t="shared" si="35"/>
        <v>0</v>
      </c>
      <c r="CB44" s="45">
        <f t="shared" si="22"/>
        <v>7.2538</v>
      </c>
      <c r="CC44" s="4">
        <f t="shared" si="81"/>
        <v>7.2538</v>
      </c>
      <c r="CD44" s="4">
        <f t="shared" si="82"/>
        <v>0</v>
      </c>
      <c r="CE44" s="4">
        <f t="shared" si="83"/>
        <v>0</v>
      </c>
      <c r="CF44" s="4">
        <f t="shared" si="84"/>
        <v>0</v>
      </c>
      <c r="CG44" s="204">
        <f t="shared" si="85"/>
        <v>0</v>
      </c>
      <c r="CH44" s="4">
        <f t="shared" si="36"/>
        <v>0</v>
      </c>
      <c r="CI44" s="4">
        <f t="shared" si="37"/>
        <v>0</v>
      </c>
      <c r="CJ44" s="4">
        <f t="shared" si="38"/>
        <v>0</v>
      </c>
      <c r="CK44" s="4">
        <f t="shared" si="39"/>
        <v>0</v>
      </c>
      <c r="CL44" s="41">
        <f t="shared" si="40"/>
        <v>0</v>
      </c>
      <c r="CO44" s="354"/>
      <c r="CP44" s="50">
        <f t="shared" si="41"/>
        <v>0</v>
      </c>
      <c r="CQ44" s="27">
        <f t="shared" si="42"/>
        <v>0</v>
      </c>
      <c r="CR44" s="27">
        <f t="shared" si="43"/>
        <v>0</v>
      </c>
      <c r="CS44" s="27">
        <f t="shared" si="44"/>
        <v>0</v>
      </c>
      <c r="CT44" s="27">
        <f t="shared" si="45"/>
        <v>0</v>
      </c>
      <c r="CU44" s="27">
        <f t="shared" si="46"/>
        <v>0</v>
      </c>
      <c r="CV44" s="27">
        <f t="shared" si="47"/>
        <v>0</v>
      </c>
      <c r="CW44" s="27">
        <f t="shared" si="48"/>
        <v>0</v>
      </c>
      <c r="CX44" s="27">
        <f t="shared" si="49"/>
        <v>0</v>
      </c>
      <c r="CY44" s="27">
        <f t="shared" si="50"/>
        <v>0</v>
      </c>
      <c r="CZ44" s="27">
        <f t="shared" si="51"/>
        <v>0</v>
      </c>
      <c r="DA44" s="35">
        <f t="shared" si="52"/>
        <v>0</v>
      </c>
      <c r="DB44" s="206">
        <f t="shared" si="56"/>
        <v>0</v>
      </c>
      <c r="DC44" s="206">
        <f t="shared" si="58"/>
        <v>0</v>
      </c>
      <c r="DD44" s="206">
        <f t="shared" si="59"/>
        <v>0</v>
      </c>
      <c r="DE44" s="206">
        <f t="shared" si="60"/>
        <v>0</v>
      </c>
      <c r="DF44" s="206">
        <f t="shared" si="61"/>
        <v>0</v>
      </c>
      <c r="DG44" s="206">
        <f t="shared" si="62"/>
        <v>0</v>
      </c>
      <c r="DH44" s="206">
        <f t="shared" si="63"/>
        <v>0</v>
      </c>
      <c r="DI44" s="206">
        <f t="shared" si="64"/>
        <v>0</v>
      </c>
      <c r="DJ44" s="206">
        <f t="shared" si="65"/>
        <v>0</v>
      </c>
      <c r="DK44" s="206">
        <f t="shared" si="66"/>
        <v>0</v>
      </c>
      <c r="DL44" s="33">
        <f t="shared" si="54"/>
        <v>0</v>
      </c>
      <c r="DM44" s="207">
        <f t="shared" si="57"/>
        <v>0</v>
      </c>
      <c r="DN44" s="207">
        <f t="shared" si="67"/>
        <v>0</v>
      </c>
      <c r="DO44" s="207">
        <f t="shared" si="68"/>
        <v>0</v>
      </c>
      <c r="DP44" s="207">
        <f t="shared" si="69"/>
        <v>0</v>
      </c>
      <c r="DQ44" s="207">
        <f t="shared" si="70"/>
        <v>0</v>
      </c>
      <c r="DR44" s="207">
        <f t="shared" si="71"/>
        <v>0</v>
      </c>
      <c r="DS44" s="207">
        <f t="shared" si="72"/>
        <v>0</v>
      </c>
      <c r="DT44" s="207">
        <f t="shared" si="73"/>
        <v>0</v>
      </c>
      <c r="DU44" s="207">
        <f t="shared" si="74"/>
        <v>0</v>
      </c>
      <c r="DV44" s="209">
        <f t="shared" si="75"/>
        <v>0</v>
      </c>
    </row>
    <row r="45" spans="1:126" ht="15.75" customHeight="1" x14ac:dyDescent="0.15">
      <c r="A45" s="138">
        <v>74</v>
      </c>
      <c r="B45" s="140">
        <v>23</v>
      </c>
      <c r="C45" s="5"/>
      <c r="D45" s="5"/>
      <c r="E45" s="5"/>
      <c r="F45" s="5"/>
      <c r="G45" s="199"/>
      <c r="H45" s="199"/>
      <c r="I45" s="199"/>
      <c r="J45" s="199"/>
      <c r="K45" s="199"/>
      <c r="L45" s="4">
        <v>4.0038999999999998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7">
        <f t="shared" si="9"/>
        <v>2</v>
      </c>
      <c r="W45" s="43">
        <f t="shared" si="10"/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44">
        <f t="shared" si="11"/>
        <v>2</v>
      </c>
      <c r="AI45" s="3">
        <v>2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42">
        <v>0</v>
      </c>
      <c r="AS45" s="47">
        <f t="shared" si="12"/>
        <v>2</v>
      </c>
      <c r="AT45" s="43">
        <f t="shared" si="13"/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44">
        <f t="shared" si="14"/>
        <v>2</v>
      </c>
      <c r="BF45" s="3">
        <v>2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3">
        <v>0</v>
      </c>
      <c r="BM45" s="3">
        <v>0</v>
      </c>
      <c r="BN45" s="3">
        <v>0</v>
      </c>
      <c r="BO45" s="3">
        <v>0</v>
      </c>
      <c r="BP45" s="48">
        <f t="shared" si="15"/>
        <v>8.0077999999999996</v>
      </c>
      <c r="BQ45" s="46">
        <f t="shared" si="16"/>
        <v>0</v>
      </c>
      <c r="BR45" s="4">
        <f t="shared" si="76"/>
        <v>0</v>
      </c>
      <c r="BS45" s="4">
        <f t="shared" si="77"/>
        <v>0</v>
      </c>
      <c r="BT45" s="4">
        <f t="shared" si="78"/>
        <v>0</v>
      </c>
      <c r="BU45" s="4">
        <f t="shared" si="79"/>
        <v>0</v>
      </c>
      <c r="BV45" s="4">
        <f t="shared" si="80"/>
        <v>0</v>
      </c>
      <c r="BW45" s="4">
        <f t="shared" si="31"/>
        <v>0</v>
      </c>
      <c r="BX45" s="4">
        <f t="shared" si="32"/>
        <v>0</v>
      </c>
      <c r="BY45" s="4">
        <f t="shared" si="33"/>
        <v>0</v>
      </c>
      <c r="BZ45" s="4">
        <f t="shared" si="34"/>
        <v>0</v>
      </c>
      <c r="CA45" s="4">
        <f t="shared" si="35"/>
        <v>0</v>
      </c>
      <c r="CB45" s="45">
        <f t="shared" si="22"/>
        <v>8.0077999999999996</v>
      </c>
      <c r="CC45" s="4">
        <f t="shared" si="81"/>
        <v>8.0077999999999996</v>
      </c>
      <c r="CD45" s="4">
        <f t="shared" si="82"/>
        <v>0</v>
      </c>
      <c r="CE45" s="4">
        <f t="shared" si="83"/>
        <v>0</v>
      </c>
      <c r="CF45" s="4">
        <f t="shared" si="84"/>
        <v>0</v>
      </c>
      <c r="CG45" s="204">
        <f t="shared" si="85"/>
        <v>0</v>
      </c>
      <c r="CH45" s="4">
        <f t="shared" si="36"/>
        <v>0</v>
      </c>
      <c r="CI45" s="4">
        <f t="shared" si="37"/>
        <v>0</v>
      </c>
      <c r="CJ45" s="4">
        <f t="shared" si="38"/>
        <v>0</v>
      </c>
      <c r="CK45" s="4">
        <f t="shared" si="39"/>
        <v>0</v>
      </c>
      <c r="CL45" s="41">
        <f t="shared" si="40"/>
        <v>0</v>
      </c>
      <c r="CO45" s="354"/>
      <c r="CP45" s="50">
        <f t="shared" si="41"/>
        <v>144</v>
      </c>
      <c r="CQ45" s="27">
        <f t="shared" si="42"/>
        <v>144</v>
      </c>
      <c r="CR45" s="27">
        <f t="shared" si="43"/>
        <v>0</v>
      </c>
      <c r="CS45" s="27">
        <f t="shared" si="44"/>
        <v>0</v>
      </c>
      <c r="CT45" s="27">
        <f t="shared" si="45"/>
        <v>0</v>
      </c>
      <c r="CU45" s="27">
        <f t="shared" si="46"/>
        <v>0</v>
      </c>
      <c r="CV45" s="27">
        <f t="shared" si="47"/>
        <v>0</v>
      </c>
      <c r="CW45" s="27">
        <f t="shared" si="48"/>
        <v>0</v>
      </c>
      <c r="CX45" s="27">
        <f t="shared" si="49"/>
        <v>0</v>
      </c>
      <c r="CY45" s="27">
        <f t="shared" si="50"/>
        <v>0</v>
      </c>
      <c r="CZ45" s="27">
        <f t="shared" si="51"/>
        <v>0</v>
      </c>
      <c r="DA45" s="35">
        <f t="shared" si="52"/>
        <v>0</v>
      </c>
      <c r="DB45" s="206">
        <f t="shared" si="56"/>
        <v>0</v>
      </c>
      <c r="DC45" s="206">
        <f t="shared" si="58"/>
        <v>0</v>
      </c>
      <c r="DD45" s="206">
        <f t="shared" si="59"/>
        <v>0</v>
      </c>
      <c r="DE45" s="206">
        <f t="shared" si="60"/>
        <v>0</v>
      </c>
      <c r="DF45" s="206">
        <f t="shared" si="61"/>
        <v>0</v>
      </c>
      <c r="DG45" s="206">
        <f t="shared" si="62"/>
        <v>0</v>
      </c>
      <c r="DH45" s="206">
        <f t="shared" si="63"/>
        <v>0</v>
      </c>
      <c r="DI45" s="206">
        <f t="shared" si="64"/>
        <v>0</v>
      </c>
      <c r="DJ45" s="206">
        <f t="shared" si="65"/>
        <v>0</v>
      </c>
      <c r="DK45" s="206">
        <f t="shared" si="66"/>
        <v>0</v>
      </c>
      <c r="DL45" s="33">
        <f t="shared" si="54"/>
        <v>144</v>
      </c>
      <c r="DM45" s="207">
        <f t="shared" si="57"/>
        <v>144</v>
      </c>
      <c r="DN45" s="207">
        <f t="shared" si="67"/>
        <v>0</v>
      </c>
      <c r="DO45" s="207">
        <f t="shared" si="68"/>
        <v>0</v>
      </c>
      <c r="DP45" s="207">
        <f t="shared" si="69"/>
        <v>0</v>
      </c>
      <c r="DQ45" s="207">
        <f t="shared" si="70"/>
        <v>0</v>
      </c>
      <c r="DR45" s="207">
        <f t="shared" si="71"/>
        <v>0</v>
      </c>
      <c r="DS45" s="207">
        <f t="shared" si="72"/>
        <v>0</v>
      </c>
      <c r="DT45" s="207">
        <f t="shared" si="73"/>
        <v>0</v>
      </c>
      <c r="DU45" s="207">
        <f t="shared" si="74"/>
        <v>0</v>
      </c>
      <c r="DV45" s="209">
        <f t="shared" si="75"/>
        <v>0</v>
      </c>
    </row>
    <row r="46" spans="1:126" ht="15.75" customHeight="1" x14ac:dyDescent="0.15">
      <c r="A46" s="138">
        <v>76</v>
      </c>
      <c r="B46" s="140">
        <v>23</v>
      </c>
      <c r="C46" s="5"/>
      <c r="D46" s="5"/>
      <c r="E46" s="5"/>
      <c r="F46" s="5"/>
      <c r="G46" s="199"/>
      <c r="H46" s="199"/>
      <c r="I46" s="199"/>
      <c r="J46" s="199"/>
      <c r="K46" s="199"/>
      <c r="L46" s="4">
        <v>4.2211999999999996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7">
        <f t="shared" si="9"/>
        <v>1</v>
      </c>
      <c r="W46" s="43">
        <f t="shared" si="10"/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44">
        <f t="shared" si="11"/>
        <v>1</v>
      </c>
      <c r="AI46" s="3">
        <v>1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42">
        <v>0</v>
      </c>
      <c r="AS46" s="47">
        <f t="shared" si="12"/>
        <v>1</v>
      </c>
      <c r="AT46" s="43">
        <f t="shared" si="13"/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44">
        <f t="shared" si="14"/>
        <v>1</v>
      </c>
      <c r="BF46" s="3">
        <v>1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3">
        <v>0</v>
      </c>
      <c r="BM46" s="3">
        <v>0</v>
      </c>
      <c r="BN46" s="3">
        <v>0</v>
      </c>
      <c r="BO46" s="3">
        <v>0</v>
      </c>
      <c r="BP46" s="48">
        <f t="shared" si="15"/>
        <v>4.2211999999999996</v>
      </c>
      <c r="BQ46" s="46">
        <f t="shared" si="16"/>
        <v>0</v>
      </c>
      <c r="BR46" s="4">
        <f t="shared" si="76"/>
        <v>0</v>
      </c>
      <c r="BS46" s="4">
        <f t="shared" si="77"/>
        <v>0</v>
      </c>
      <c r="BT46" s="4">
        <f t="shared" si="78"/>
        <v>0</v>
      </c>
      <c r="BU46" s="4">
        <f t="shared" si="79"/>
        <v>0</v>
      </c>
      <c r="BV46" s="4">
        <f t="shared" si="80"/>
        <v>0</v>
      </c>
      <c r="BW46" s="4">
        <f t="shared" si="31"/>
        <v>0</v>
      </c>
      <c r="BX46" s="4">
        <f t="shared" si="32"/>
        <v>0</v>
      </c>
      <c r="BY46" s="4">
        <f t="shared" si="33"/>
        <v>0</v>
      </c>
      <c r="BZ46" s="4">
        <f t="shared" si="34"/>
        <v>0</v>
      </c>
      <c r="CA46" s="4">
        <f t="shared" si="35"/>
        <v>0</v>
      </c>
      <c r="CB46" s="45">
        <f t="shared" si="22"/>
        <v>4.2211999999999996</v>
      </c>
      <c r="CC46" s="4">
        <f t="shared" si="81"/>
        <v>4.2211999999999996</v>
      </c>
      <c r="CD46" s="4">
        <f t="shared" si="82"/>
        <v>0</v>
      </c>
      <c r="CE46" s="4">
        <f t="shared" si="83"/>
        <v>0</v>
      </c>
      <c r="CF46" s="4">
        <f t="shared" si="84"/>
        <v>0</v>
      </c>
      <c r="CG46" s="204">
        <f t="shared" si="85"/>
        <v>0</v>
      </c>
      <c r="CH46" s="4">
        <f t="shared" si="36"/>
        <v>0</v>
      </c>
      <c r="CI46" s="4">
        <f t="shared" si="37"/>
        <v>0</v>
      </c>
      <c r="CJ46" s="4">
        <f t="shared" si="38"/>
        <v>0</v>
      </c>
      <c r="CK46" s="4">
        <f t="shared" si="39"/>
        <v>0</v>
      </c>
      <c r="CL46" s="41">
        <f t="shared" si="40"/>
        <v>0</v>
      </c>
      <c r="CO46" s="354"/>
      <c r="CP46" s="50">
        <f t="shared" si="41"/>
        <v>148</v>
      </c>
      <c r="CQ46" s="27">
        <f t="shared" si="42"/>
        <v>148</v>
      </c>
      <c r="CR46" s="27">
        <f t="shared" si="43"/>
        <v>0</v>
      </c>
      <c r="CS46" s="27">
        <f t="shared" si="44"/>
        <v>0</v>
      </c>
      <c r="CT46" s="27">
        <f t="shared" si="45"/>
        <v>0</v>
      </c>
      <c r="CU46" s="27">
        <f t="shared" si="46"/>
        <v>0</v>
      </c>
      <c r="CV46" s="27">
        <f t="shared" si="47"/>
        <v>0</v>
      </c>
      <c r="CW46" s="27">
        <f t="shared" si="48"/>
        <v>0</v>
      </c>
      <c r="CX46" s="27">
        <f t="shared" si="49"/>
        <v>0</v>
      </c>
      <c r="CY46" s="27">
        <f t="shared" si="50"/>
        <v>0</v>
      </c>
      <c r="CZ46" s="27">
        <f t="shared" si="51"/>
        <v>0</v>
      </c>
      <c r="DA46" s="35">
        <f t="shared" si="52"/>
        <v>0</v>
      </c>
      <c r="DB46" s="206">
        <f t="shared" si="56"/>
        <v>0</v>
      </c>
      <c r="DC46" s="206">
        <f t="shared" si="58"/>
        <v>0</v>
      </c>
      <c r="DD46" s="206">
        <f t="shared" si="59"/>
        <v>0</v>
      </c>
      <c r="DE46" s="206">
        <f t="shared" si="60"/>
        <v>0</v>
      </c>
      <c r="DF46" s="206">
        <f t="shared" si="61"/>
        <v>0</v>
      </c>
      <c r="DG46" s="206">
        <f t="shared" si="62"/>
        <v>0</v>
      </c>
      <c r="DH46" s="206">
        <f t="shared" si="63"/>
        <v>0</v>
      </c>
      <c r="DI46" s="206">
        <f t="shared" si="64"/>
        <v>0</v>
      </c>
      <c r="DJ46" s="206">
        <f t="shared" si="65"/>
        <v>0</v>
      </c>
      <c r="DK46" s="206">
        <f t="shared" si="66"/>
        <v>0</v>
      </c>
      <c r="DL46" s="33">
        <f t="shared" si="54"/>
        <v>148</v>
      </c>
      <c r="DM46" s="207">
        <f t="shared" si="57"/>
        <v>148</v>
      </c>
      <c r="DN46" s="207">
        <f t="shared" si="67"/>
        <v>0</v>
      </c>
      <c r="DO46" s="207">
        <f t="shared" si="68"/>
        <v>0</v>
      </c>
      <c r="DP46" s="207">
        <f t="shared" si="69"/>
        <v>0</v>
      </c>
      <c r="DQ46" s="207">
        <f t="shared" si="70"/>
        <v>0</v>
      </c>
      <c r="DR46" s="207">
        <f t="shared" si="71"/>
        <v>0</v>
      </c>
      <c r="DS46" s="207">
        <f t="shared" si="72"/>
        <v>0</v>
      </c>
      <c r="DT46" s="207">
        <f t="shared" si="73"/>
        <v>0</v>
      </c>
      <c r="DU46" s="207">
        <f t="shared" si="74"/>
        <v>0</v>
      </c>
      <c r="DV46" s="209">
        <f t="shared" si="75"/>
        <v>0</v>
      </c>
    </row>
    <row r="47" spans="1:126" ht="15.75" customHeight="1" x14ac:dyDescent="0.15">
      <c r="A47" s="138">
        <v>78</v>
      </c>
      <c r="B47" s="140">
        <v>23</v>
      </c>
      <c r="C47" s="5"/>
      <c r="D47" s="5"/>
      <c r="E47" s="5"/>
      <c r="F47" s="5"/>
      <c r="G47" s="199"/>
      <c r="H47" s="199"/>
      <c r="I47" s="199"/>
      <c r="J47" s="199"/>
      <c r="K47" s="199"/>
      <c r="L47" s="4">
        <v>4.4447000000000001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7">
        <f t="shared" si="9"/>
        <v>1</v>
      </c>
      <c r="W47" s="43">
        <f t="shared" si="10"/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44">
        <f t="shared" si="11"/>
        <v>1</v>
      </c>
      <c r="AI47" s="3">
        <v>1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42">
        <v>0</v>
      </c>
      <c r="AS47" s="47">
        <f t="shared" si="12"/>
        <v>1</v>
      </c>
      <c r="AT47" s="43">
        <f t="shared" si="13"/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44">
        <f t="shared" si="14"/>
        <v>1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48">
        <f t="shared" si="15"/>
        <v>4.4447000000000001</v>
      </c>
      <c r="BQ47" s="46">
        <f t="shared" si="16"/>
        <v>0</v>
      </c>
      <c r="BR47" s="4">
        <f t="shared" si="76"/>
        <v>0</v>
      </c>
      <c r="BS47" s="4">
        <f t="shared" si="77"/>
        <v>0</v>
      </c>
      <c r="BT47" s="4">
        <f t="shared" si="78"/>
        <v>0</v>
      </c>
      <c r="BU47" s="4">
        <f t="shared" si="79"/>
        <v>0</v>
      </c>
      <c r="BV47" s="4">
        <f t="shared" si="80"/>
        <v>0</v>
      </c>
      <c r="BW47" s="4">
        <f t="shared" si="31"/>
        <v>0</v>
      </c>
      <c r="BX47" s="4">
        <f t="shared" si="32"/>
        <v>0</v>
      </c>
      <c r="BY47" s="4">
        <f t="shared" si="33"/>
        <v>0</v>
      </c>
      <c r="BZ47" s="4">
        <f t="shared" si="34"/>
        <v>0</v>
      </c>
      <c r="CA47" s="4">
        <f t="shared" si="35"/>
        <v>0</v>
      </c>
      <c r="CB47" s="45">
        <f t="shared" si="22"/>
        <v>4.4447000000000001</v>
      </c>
      <c r="CC47" s="4">
        <f t="shared" si="81"/>
        <v>4.4447000000000001</v>
      </c>
      <c r="CD47" s="4">
        <f t="shared" si="82"/>
        <v>0</v>
      </c>
      <c r="CE47" s="4">
        <f t="shared" si="83"/>
        <v>0</v>
      </c>
      <c r="CF47" s="4">
        <f t="shared" si="84"/>
        <v>0</v>
      </c>
      <c r="CG47" s="204">
        <f t="shared" si="85"/>
        <v>0</v>
      </c>
      <c r="CH47" s="4">
        <f t="shared" si="36"/>
        <v>0</v>
      </c>
      <c r="CI47" s="4">
        <f t="shared" si="37"/>
        <v>0</v>
      </c>
      <c r="CJ47" s="4">
        <f t="shared" si="38"/>
        <v>0</v>
      </c>
      <c r="CK47" s="4">
        <f t="shared" si="39"/>
        <v>0</v>
      </c>
      <c r="CL47" s="41">
        <f t="shared" si="40"/>
        <v>0</v>
      </c>
      <c r="CO47" s="354"/>
      <c r="CP47" s="50">
        <f t="shared" si="41"/>
        <v>76</v>
      </c>
      <c r="CQ47" s="27">
        <f t="shared" si="42"/>
        <v>76</v>
      </c>
      <c r="CR47" s="27">
        <f t="shared" si="43"/>
        <v>0</v>
      </c>
      <c r="CS47" s="27">
        <f t="shared" si="44"/>
        <v>0</v>
      </c>
      <c r="CT47" s="27">
        <f t="shared" si="45"/>
        <v>0</v>
      </c>
      <c r="CU47" s="27">
        <f t="shared" si="46"/>
        <v>0</v>
      </c>
      <c r="CV47" s="27">
        <f t="shared" si="47"/>
        <v>0</v>
      </c>
      <c r="CW47" s="27">
        <f t="shared" si="48"/>
        <v>0</v>
      </c>
      <c r="CX47" s="27">
        <f t="shared" si="49"/>
        <v>0</v>
      </c>
      <c r="CY47" s="27">
        <f t="shared" si="50"/>
        <v>0</v>
      </c>
      <c r="CZ47" s="27">
        <f t="shared" si="51"/>
        <v>0</v>
      </c>
      <c r="DA47" s="35">
        <f t="shared" si="52"/>
        <v>0</v>
      </c>
      <c r="DB47" s="206">
        <f t="shared" si="56"/>
        <v>0</v>
      </c>
      <c r="DC47" s="206">
        <f t="shared" si="58"/>
        <v>0</v>
      </c>
      <c r="DD47" s="206">
        <f t="shared" si="59"/>
        <v>0</v>
      </c>
      <c r="DE47" s="206">
        <f t="shared" si="60"/>
        <v>0</v>
      </c>
      <c r="DF47" s="206">
        <f t="shared" si="61"/>
        <v>0</v>
      </c>
      <c r="DG47" s="206">
        <f t="shared" si="62"/>
        <v>0</v>
      </c>
      <c r="DH47" s="206">
        <f t="shared" si="63"/>
        <v>0</v>
      </c>
      <c r="DI47" s="206">
        <f t="shared" si="64"/>
        <v>0</v>
      </c>
      <c r="DJ47" s="206">
        <f t="shared" si="65"/>
        <v>0</v>
      </c>
      <c r="DK47" s="206">
        <f t="shared" si="66"/>
        <v>0</v>
      </c>
      <c r="DL47" s="33">
        <f t="shared" si="54"/>
        <v>76</v>
      </c>
      <c r="DM47" s="207">
        <f t="shared" si="57"/>
        <v>76</v>
      </c>
      <c r="DN47" s="207">
        <f t="shared" si="67"/>
        <v>0</v>
      </c>
      <c r="DO47" s="207">
        <f t="shared" si="68"/>
        <v>0</v>
      </c>
      <c r="DP47" s="207">
        <f t="shared" si="69"/>
        <v>0</v>
      </c>
      <c r="DQ47" s="207">
        <f t="shared" si="70"/>
        <v>0</v>
      </c>
      <c r="DR47" s="207">
        <f t="shared" si="71"/>
        <v>0</v>
      </c>
      <c r="DS47" s="207">
        <f t="shared" si="72"/>
        <v>0</v>
      </c>
      <c r="DT47" s="207">
        <f t="shared" si="73"/>
        <v>0</v>
      </c>
      <c r="DU47" s="207">
        <f t="shared" si="74"/>
        <v>0</v>
      </c>
      <c r="DV47" s="209">
        <f t="shared" si="75"/>
        <v>0</v>
      </c>
    </row>
    <row r="48" spans="1:126" ht="15.75" customHeight="1" x14ac:dyDescent="0.15">
      <c r="A48" s="138">
        <v>80</v>
      </c>
      <c r="B48" s="140">
        <v>24</v>
      </c>
      <c r="C48" s="5"/>
      <c r="D48" s="5"/>
      <c r="E48" s="5"/>
      <c r="F48" s="5"/>
      <c r="G48" s="199"/>
      <c r="H48" s="199"/>
      <c r="I48" s="199"/>
      <c r="J48" s="199"/>
      <c r="K48" s="199"/>
      <c r="L48" s="4">
        <v>4.8792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7">
        <f t="shared" si="9"/>
        <v>1</v>
      </c>
      <c r="W48" s="43">
        <f t="shared" si="10"/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44">
        <f t="shared" si="11"/>
        <v>1</v>
      </c>
      <c r="AI48" s="3">
        <v>1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42">
        <v>0</v>
      </c>
      <c r="AS48" s="47">
        <f t="shared" si="12"/>
        <v>1</v>
      </c>
      <c r="AT48" s="43">
        <f t="shared" si="13"/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44">
        <f t="shared" si="14"/>
        <v>1</v>
      </c>
      <c r="BF48" s="3">
        <v>1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48">
        <f t="shared" si="15"/>
        <v>4.8792</v>
      </c>
      <c r="BQ48" s="46">
        <f t="shared" si="16"/>
        <v>0</v>
      </c>
      <c r="BR48" s="4">
        <f t="shared" si="76"/>
        <v>0</v>
      </c>
      <c r="BS48" s="4">
        <f t="shared" si="77"/>
        <v>0</v>
      </c>
      <c r="BT48" s="4">
        <f t="shared" si="78"/>
        <v>0</v>
      </c>
      <c r="BU48" s="4">
        <f t="shared" si="79"/>
        <v>0</v>
      </c>
      <c r="BV48" s="4">
        <f t="shared" si="80"/>
        <v>0</v>
      </c>
      <c r="BW48" s="4">
        <f t="shared" si="31"/>
        <v>0</v>
      </c>
      <c r="BX48" s="4">
        <f t="shared" si="32"/>
        <v>0</v>
      </c>
      <c r="BY48" s="4">
        <f t="shared" si="33"/>
        <v>0</v>
      </c>
      <c r="BZ48" s="4">
        <f t="shared" si="34"/>
        <v>0</v>
      </c>
      <c r="CA48" s="4">
        <f t="shared" si="35"/>
        <v>0</v>
      </c>
      <c r="CB48" s="45">
        <f t="shared" si="22"/>
        <v>4.8792</v>
      </c>
      <c r="CC48" s="4">
        <f t="shared" si="81"/>
        <v>4.8792</v>
      </c>
      <c r="CD48" s="4">
        <f t="shared" si="82"/>
        <v>0</v>
      </c>
      <c r="CE48" s="4">
        <f t="shared" si="83"/>
        <v>0</v>
      </c>
      <c r="CF48" s="4">
        <f t="shared" si="84"/>
        <v>0</v>
      </c>
      <c r="CG48" s="204">
        <f t="shared" si="85"/>
        <v>0</v>
      </c>
      <c r="CH48" s="4">
        <f t="shared" si="36"/>
        <v>0</v>
      </c>
      <c r="CI48" s="4">
        <f t="shared" si="37"/>
        <v>0</v>
      </c>
      <c r="CJ48" s="4">
        <f t="shared" si="38"/>
        <v>0</v>
      </c>
      <c r="CK48" s="4">
        <f t="shared" si="39"/>
        <v>0</v>
      </c>
      <c r="CL48" s="41">
        <f t="shared" si="40"/>
        <v>0</v>
      </c>
      <c r="CO48" s="354"/>
      <c r="CP48" s="50">
        <f t="shared" si="41"/>
        <v>78</v>
      </c>
      <c r="CQ48" s="27">
        <f t="shared" si="42"/>
        <v>78</v>
      </c>
      <c r="CR48" s="27">
        <f t="shared" si="43"/>
        <v>0</v>
      </c>
      <c r="CS48" s="27">
        <f t="shared" si="44"/>
        <v>0</v>
      </c>
      <c r="CT48" s="27">
        <f t="shared" si="45"/>
        <v>0</v>
      </c>
      <c r="CU48" s="27">
        <f t="shared" si="46"/>
        <v>0</v>
      </c>
      <c r="CV48" s="27">
        <f t="shared" si="47"/>
        <v>0</v>
      </c>
      <c r="CW48" s="27">
        <f t="shared" si="48"/>
        <v>0</v>
      </c>
      <c r="CX48" s="27">
        <f t="shared" si="49"/>
        <v>0</v>
      </c>
      <c r="CY48" s="27">
        <f t="shared" si="50"/>
        <v>0</v>
      </c>
      <c r="CZ48" s="27">
        <f t="shared" si="51"/>
        <v>0</v>
      </c>
      <c r="DA48" s="35">
        <f t="shared" si="52"/>
        <v>0</v>
      </c>
      <c r="DB48" s="206">
        <f t="shared" si="56"/>
        <v>0</v>
      </c>
      <c r="DC48" s="206">
        <f t="shared" si="58"/>
        <v>0</v>
      </c>
      <c r="DD48" s="206">
        <f t="shared" si="59"/>
        <v>0</v>
      </c>
      <c r="DE48" s="206">
        <f t="shared" si="60"/>
        <v>0</v>
      </c>
      <c r="DF48" s="206">
        <f t="shared" si="61"/>
        <v>0</v>
      </c>
      <c r="DG48" s="206">
        <f t="shared" si="62"/>
        <v>0</v>
      </c>
      <c r="DH48" s="206">
        <f t="shared" si="63"/>
        <v>0</v>
      </c>
      <c r="DI48" s="206">
        <f t="shared" si="64"/>
        <v>0</v>
      </c>
      <c r="DJ48" s="206">
        <f t="shared" si="65"/>
        <v>0</v>
      </c>
      <c r="DK48" s="206">
        <f t="shared" si="66"/>
        <v>0</v>
      </c>
      <c r="DL48" s="33">
        <f t="shared" si="54"/>
        <v>78</v>
      </c>
      <c r="DM48" s="207">
        <f t="shared" si="57"/>
        <v>78</v>
      </c>
      <c r="DN48" s="207">
        <f t="shared" si="67"/>
        <v>0</v>
      </c>
      <c r="DO48" s="207">
        <f t="shared" si="68"/>
        <v>0</v>
      </c>
      <c r="DP48" s="207">
        <f t="shared" si="69"/>
        <v>0</v>
      </c>
      <c r="DQ48" s="207">
        <f t="shared" si="70"/>
        <v>0</v>
      </c>
      <c r="DR48" s="207">
        <f t="shared" si="71"/>
        <v>0</v>
      </c>
      <c r="DS48" s="207">
        <f t="shared" si="72"/>
        <v>0</v>
      </c>
      <c r="DT48" s="207">
        <f t="shared" si="73"/>
        <v>0</v>
      </c>
      <c r="DU48" s="207">
        <f t="shared" si="74"/>
        <v>0</v>
      </c>
      <c r="DV48" s="209">
        <f t="shared" si="75"/>
        <v>0</v>
      </c>
    </row>
    <row r="49" spans="1:126" ht="15.75" customHeight="1" x14ac:dyDescent="0.15">
      <c r="A49" s="138">
        <v>82</v>
      </c>
      <c r="B49" s="140"/>
      <c r="C49" s="5"/>
      <c r="D49" s="5"/>
      <c r="E49" s="5"/>
      <c r="F49" s="5"/>
      <c r="G49" s="199"/>
      <c r="H49" s="199"/>
      <c r="I49" s="199"/>
      <c r="J49" s="199"/>
      <c r="K49" s="199"/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7">
        <f t="shared" si="9"/>
        <v>0</v>
      </c>
      <c r="W49" s="43">
        <f t="shared" si="10"/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44">
        <f t="shared" si="11"/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42">
        <v>0</v>
      </c>
      <c r="AS49" s="47">
        <f t="shared" si="12"/>
        <v>0</v>
      </c>
      <c r="AT49" s="43">
        <f t="shared" si="13"/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44">
        <f t="shared" si="14"/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3">
        <v>0</v>
      </c>
      <c r="BM49" s="3">
        <v>0</v>
      </c>
      <c r="BN49" s="3">
        <v>0</v>
      </c>
      <c r="BO49" s="3">
        <v>0</v>
      </c>
      <c r="BP49" s="48">
        <f t="shared" si="15"/>
        <v>0</v>
      </c>
      <c r="BQ49" s="46">
        <f t="shared" si="16"/>
        <v>0</v>
      </c>
      <c r="BR49" s="4">
        <f t="shared" si="76"/>
        <v>0</v>
      </c>
      <c r="BS49" s="4">
        <f t="shared" si="77"/>
        <v>0</v>
      </c>
      <c r="BT49" s="4">
        <f t="shared" si="78"/>
        <v>0</v>
      </c>
      <c r="BU49" s="4">
        <f t="shared" si="79"/>
        <v>0</v>
      </c>
      <c r="BV49" s="4">
        <f t="shared" si="80"/>
        <v>0</v>
      </c>
      <c r="BW49" s="4">
        <f t="shared" si="31"/>
        <v>0</v>
      </c>
      <c r="BX49" s="4">
        <f t="shared" si="32"/>
        <v>0</v>
      </c>
      <c r="BY49" s="4">
        <f t="shared" si="33"/>
        <v>0</v>
      </c>
      <c r="BZ49" s="4">
        <f t="shared" si="34"/>
        <v>0</v>
      </c>
      <c r="CA49" s="4">
        <f t="shared" si="35"/>
        <v>0</v>
      </c>
      <c r="CB49" s="45">
        <f t="shared" si="22"/>
        <v>0</v>
      </c>
      <c r="CC49" s="4">
        <f t="shared" si="81"/>
        <v>0</v>
      </c>
      <c r="CD49" s="4">
        <f t="shared" si="82"/>
        <v>0</v>
      </c>
      <c r="CE49" s="4">
        <f t="shared" si="83"/>
        <v>0</v>
      </c>
      <c r="CF49" s="4">
        <f t="shared" si="84"/>
        <v>0</v>
      </c>
      <c r="CG49" s="204">
        <f t="shared" si="85"/>
        <v>0</v>
      </c>
      <c r="CH49" s="4">
        <f t="shared" si="36"/>
        <v>0</v>
      </c>
      <c r="CI49" s="4">
        <f t="shared" si="37"/>
        <v>0</v>
      </c>
      <c r="CJ49" s="4">
        <f t="shared" si="38"/>
        <v>0</v>
      </c>
      <c r="CK49" s="4">
        <f t="shared" si="39"/>
        <v>0</v>
      </c>
      <c r="CL49" s="41">
        <f t="shared" si="40"/>
        <v>0</v>
      </c>
      <c r="CO49" s="354"/>
      <c r="CP49" s="50">
        <f t="shared" si="41"/>
        <v>80</v>
      </c>
      <c r="CQ49" s="27">
        <f t="shared" si="42"/>
        <v>80</v>
      </c>
      <c r="CR49" s="27">
        <f t="shared" si="43"/>
        <v>0</v>
      </c>
      <c r="CS49" s="27">
        <f t="shared" si="44"/>
        <v>0</v>
      </c>
      <c r="CT49" s="27">
        <f t="shared" si="45"/>
        <v>0</v>
      </c>
      <c r="CU49" s="27">
        <f t="shared" si="46"/>
        <v>0</v>
      </c>
      <c r="CV49" s="27">
        <f t="shared" si="47"/>
        <v>0</v>
      </c>
      <c r="CW49" s="27">
        <f t="shared" si="48"/>
        <v>0</v>
      </c>
      <c r="CX49" s="27">
        <f t="shared" si="49"/>
        <v>0</v>
      </c>
      <c r="CY49" s="27">
        <f t="shared" si="50"/>
        <v>0</v>
      </c>
      <c r="CZ49" s="27">
        <f t="shared" si="51"/>
        <v>0</v>
      </c>
      <c r="DA49" s="35">
        <f t="shared" si="52"/>
        <v>0</v>
      </c>
      <c r="DB49" s="206">
        <f t="shared" si="56"/>
        <v>0</v>
      </c>
      <c r="DC49" s="206">
        <f t="shared" si="58"/>
        <v>0</v>
      </c>
      <c r="DD49" s="206">
        <f t="shared" si="59"/>
        <v>0</v>
      </c>
      <c r="DE49" s="206">
        <f t="shared" si="60"/>
        <v>0</v>
      </c>
      <c r="DF49" s="206">
        <f t="shared" si="61"/>
        <v>0</v>
      </c>
      <c r="DG49" s="206">
        <f t="shared" si="62"/>
        <v>0</v>
      </c>
      <c r="DH49" s="206">
        <f t="shared" si="63"/>
        <v>0</v>
      </c>
      <c r="DI49" s="206">
        <f t="shared" si="64"/>
        <v>0</v>
      </c>
      <c r="DJ49" s="206">
        <f t="shared" si="65"/>
        <v>0</v>
      </c>
      <c r="DK49" s="206">
        <f t="shared" si="66"/>
        <v>0</v>
      </c>
      <c r="DL49" s="33">
        <f t="shared" si="54"/>
        <v>80</v>
      </c>
      <c r="DM49" s="207">
        <f t="shared" si="57"/>
        <v>80</v>
      </c>
      <c r="DN49" s="207">
        <f t="shared" si="67"/>
        <v>0</v>
      </c>
      <c r="DO49" s="207">
        <f t="shared" si="68"/>
        <v>0</v>
      </c>
      <c r="DP49" s="207">
        <f t="shared" si="69"/>
        <v>0</v>
      </c>
      <c r="DQ49" s="207">
        <f t="shared" si="70"/>
        <v>0</v>
      </c>
      <c r="DR49" s="207">
        <f t="shared" si="71"/>
        <v>0</v>
      </c>
      <c r="DS49" s="207">
        <f t="shared" si="72"/>
        <v>0</v>
      </c>
      <c r="DT49" s="207">
        <f t="shared" si="73"/>
        <v>0</v>
      </c>
      <c r="DU49" s="207">
        <f t="shared" si="74"/>
        <v>0</v>
      </c>
      <c r="DV49" s="209">
        <f t="shared" si="75"/>
        <v>0</v>
      </c>
    </row>
    <row r="50" spans="1:126" ht="15.75" customHeight="1" x14ac:dyDescent="0.15">
      <c r="A50" s="138">
        <v>84</v>
      </c>
      <c r="B50" s="140"/>
      <c r="C50" s="5"/>
      <c r="D50" s="5"/>
      <c r="E50" s="5"/>
      <c r="F50" s="5"/>
      <c r="G50" s="199"/>
      <c r="H50" s="199"/>
      <c r="I50" s="199"/>
      <c r="J50" s="199"/>
      <c r="K50" s="199"/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7">
        <f t="shared" si="9"/>
        <v>0</v>
      </c>
      <c r="W50" s="43">
        <f t="shared" si="10"/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44">
        <f t="shared" si="11"/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42">
        <v>0</v>
      </c>
      <c r="AS50" s="47">
        <f t="shared" si="12"/>
        <v>0</v>
      </c>
      <c r="AT50" s="43">
        <f t="shared" si="13"/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44">
        <f t="shared" si="14"/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3">
        <v>0</v>
      </c>
      <c r="BM50" s="3">
        <v>0</v>
      </c>
      <c r="BN50" s="3">
        <v>0</v>
      </c>
      <c r="BO50" s="3">
        <v>0</v>
      </c>
      <c r="BP50" s="48">
        <f t="shared" si="15"/>
        <v>0</v>
      </c>
      <c r="BQ50" s="46">
        <f t="shared" si="16"/>
        <v>0</v>
      </c>
      <c r="BR50" s="4">
        <f t="shared" si="76"/>
        <v>0</v>
      </c>
      <c r="BS50" s="4">
        <f t="shared" si="77"/>
        <v>0</v>
      </c>
      <c r="BT50" s="4">
        <f t="shared" si="78"/>
        <v>0</v>
      </c>
      <c r="BU50" s="4">
        <f t="shared" si="79"/>
        <v>0</v>
      </c>
      <c r="BV50" s="4">
        <f t="shared" si="80"/>
        <v>0</v>
      </c>
      <c r="BW50" s="4">
        <f t="shared" si="31"/>
        <v>0</v>
      </c>
      <c r="BX50" s="4">
        <f t="shared" si="32"/>
        <v>0</v>
      </c>
      <c r="BY50" s="4">
        <f t="shared" si="33"/>
        <v>0</v>
      </c>
      <c r="BZ50" s="4">
        <f t="shared" si="34"/>
        <v>0</v>
      </c>
      <c r="CA50" s="4">
        <f t="shared" si="35"/>
        <v>0</v>
      </c>
      <c r="CB50" s="45">
        <f t="shared" si="22"/>
        <v>0</v>
      </c>
      <c r="CC50" s="4">
        <f t="shared" si="81"/>
        <v>0</v>
      </c>
      <c r="CD50" s="4">
        <f t="shared" si="82"/>
        <v>0</v>
      </c>
      <c r="CE50" s="4">
        <f t="shared" si="83"/>
        <v>0</v>
      </c>
      <c r="CF50" s="4">
        <f t="shared" si="84"/>
        <v>0</v>
      </c>
      <c r="CG50" s="204">
        <f t="shared" si="85"/>
        <v>0</v>
      </c>
      <c r="CH50" s="4">
        <f t="shared" si="36"/>
        <v>0</v>
      </c>
      <c r="CI50" s="4">
        <f t="shared" si="37"/>
        <v>0</v>
      </c>
      <c r="CJ50" s="4">
        <f t="shared" si="38"/>
        <v>0</v>
      </c>
      <c r="CK50" s="4">
        <f t="shared" si="39"/>
        <v>0</v>
      </c>
      <c r="CL50" s="41">
        <f t="shared" si="40"/>
        <v>0</v>
      </c>
      <c r="CO50" s="354"/>
      <c r="CP50" s="50">
        <f t="shared" si="41"/>
        <v>0</v>
      </c>
      <c r="CQ50" s="27">
        <f t="shared" si="42"/>
        <v>0</v>
      </c>
      <c r="CR50" s="27">
        <f t="shared" si="43"/>
        <v>0</v>
      </c>
      <c r="CS50" s="27">
        <f t="shared" si="44"/>
        <v>0</v>
      </c>
      <c r="CT50" s="27">
        <f t="shared" si="45"/>
        <v>0</v>
      </c>
      <c r="CU50" s="27">
        <f t="shared" si="46"/>
        <v>0</v>
      </c>
      <c r="CV50" s="27">
        <f t="shared" si="47"/>
        <v>0</v>
      </c>
      <c r="CW50" s="27">
        <f t="shared" si="48"/>
        <v>0</v>
      </c>
      <c r="CX50" s="27">
        <f t="shared" si="49"/>
        <v>0</v>
      </c>
      <c r="CY50" s="27">
        <f t="shared" si="50"/>
        <v>0</v>
      </c>
      <c r="CZ50" s="27">
        <f t="shared" si="51"/>
        <v>0</v>
      </c>
      <c r="DA50" s="35">
        <f t="shared" si="52"/>
        <v>0</v>
      </c>
      <c r="DB50" s="206">
        <f t="shared" si="56"/>
        <v>0</v>
      </c>
      <c r="DC50" s="206">
        <f t="shared" si="58"/>
        <v>0</v>
      </c>
      <c r="DD50" s="206">
        <f t="shared" si="59"/>
        <v>0</v>
      </c>
      <c r="DE50" s="206">
        <f t="shared" si="60"/>
        <v>0</v>
      </c>
      <c r="DF50" s="206">
        <f t="shared" si="61"/>
        <v>0</v>
      </c>
      <c r="DG50" s="206">
        <f t="shared" si="62"/>
        <v>0</v>
      </c>
      <c r="DH50" s="206">
        <f t="shared" si="63"/>
        <v>0</v>
      </c>
      <c r="DI50" s="206">
        <f t="shared" si="64"/>
        <v>0</v>
      </c>
      <c r="DJ50" s="206">
        <f t="shared" si="65"/>
        <v>0</v>
      </c>
      <c r="DK50" s="206">
        <f t="shared" si="66"/>
        <v>0</v>
      </c>
      <c r="DL50" s="33">
        <f t="shared" si="54"/>
        <v>0</v>
      </c>
      <c r="DM50" s="207">
        <f t="shared" si="57"/>
        <v>0</v>
      </c>
      <c r="DN50" s="207">
        <f t="shared" si="67"/>
        <v>0</v>
      </c>
      <c r="DO50" s="207">
        <f t="shared" si="68"/>
        <v>0</v>
      </c>
      <c r="DP50" s="207">
        <f t="shared" si="69"/>
        <v>0</v>
      </c>
      <c r="DQ50" s="207">
        <f t="shared" si="70"/>
        <v>0</v>
      </c>
      <c r="DR50" s="207">
        <f t="shared" si="71"/>
        <v>0</v>
      </c>
      <c r="DS50" s="207">
        <f t="shared" si="72"/>
        <v>0</v>
      </c>
      <c r="DT50" s="207">
        <f t="shared" si="73"/>
        <v>0</v>
      </c>
      <c r="DU50" s="207">
        <f t="shared" si="74"/>
        <v>0</v>
      </c>
      <c r="DV50" s="209">
        <f t="shared" si="75"/>
        <v>0</v>
      </c>
    </row>
    <row r="51" spans="1:126" ht="15.75" customHeight="1" x14ac:dyDescent="0.15">
      <c r="A51" s="138">
        <v>86</v>
      </c>
      <c r="B51" s="140"/>
      <c r="C51" s="5"/>
      <c r="D51" s="5"/>
      <c r="E51" s="5"/>
      <c r="F51" s="5"/>
      <c r="G51" s="199"/>
      <c r="H51" s="199"/>
      <c r="I51" s="199"/>
      <c r="J51" s="199"/>
      <c r="K51" s="199"/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7">
        <f t="shared" si="9"/>
        <v>0</v>
      </c>
      <c r="W51" s="43">
        <f t="shared" si="10"/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44">
        <f t="shared" si="11"/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42">
        <v>0</v>
      </c>
      <c r="AS51" s="47">
        <f t="shared" si="12"/>
        <v>0</v>
      </c>
      <c r="AT51" s="43">
        <f t="shared" si="13"/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44">
        <f t="shared" si="14"/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3">
        <v>0</v>
      </c>
      <c r="BM51" s="3">
        <v>0</v>
      </c>
      <c r="BN51" s="3">
        <v>0</v>
      </c>
      <c r="BO51" s="3">
        <v>0</v>
      </c>
      <c r="BP51" s="48">
        <f t="shared" si="15"/>
        <v>0</v>
      </c>
      <c r="BQ51" s="46">
        <f t="shared" si="16"/>
        <v>0</v>
      </c>
      <c r="BR51" s="4">
        <f t="shared" si="76"/>
        <v>0</v>
      </c>
      <c r="BS51" s="4">
        <f t="shared" si="77"/>
        <v>0</v>
      </c>
      <c r="BT51" s="4">
        <f t="shared" si="78"/>
        <v>0</v>
      </c>
      <c r="BU51" s="4">
        <f t="shared" si="79"/>
        <v>0</v>
      </c>
      <c r="BV51" s="4">
        <f t="shared" si="80"/>
        <v>0</v>
      </c>
      <c r="BW51" s="4">
        <f t="shared" si="31"/>
        <v>0</v>
      </c>
      <c r="BX51" s="4">
        <f t="shared" si="32"/>
        <v>0</v>
      </c>
      <c r="BY51" s="4">
        <f t="shared" si="33"/>
        <v>0</v>
      </c>
      <c r="BZ51" s="4">
        <f t="shared" si="34"/>
        <v>0</v>
      </c>
      <c r="CA51" s="4">
        <f t="shared" si="35"/>
        <v>0</v>
      </c>
      <c r="CB51" s="45">
        <f t="shared" si="22"/>
        <v>0</v>
      </c>
      <c r="CC51" s="4">
        <f t="shared" si="81"/>
        <v>0</v>
      </c>
      <c r="CD51" s="4">
        <f t="shared" si="82"/>
        <v>0</v>
      </c>
      <c r="CE51" s="4">
        <f t="shared" si="83"/>
        <v>0</v>
      </c>
      <c r="CF51" s="4">
        <f t="shared" si="84"/>
        <v>0</v>
      </c>
      <c r="CG51" s="204">
        <f t="shared" si="85"/>
        <v>0</v>
      </c>
      <c r="CH51" s="4">
        <f t="shared" si="36"/>
        <v>0</v>
      </c>
      <c r="CI51" s="4">
        <f t="shared" si="37"/>
        <v>0</v>
      </c>
      <c r="CJ51" s="4">
        <f t="shared" si="38"/>
        <v>0</v>
      </c>
      <c r="CK51" s="4">
        <f t="shared" si="39"/>
        <v>0</v>
      </c>
      <c r="CL51" s="41">
        <f t="shared" si="40"/>
        <v>0</v>
      </c>
      <c r="CO51" s="354"/>
      <c r="CP51" s="50">
        <f t="shared" si="41"/>
        <v>0</v>
      </c>
      <c r="CQ51" s="27">
        <f t="shared" si="42"/>
        <v>0</v>
      </c>
      <c r="CR51" s="27">
        <f t="shared" si="43"/>
        <v>0</v>
      </c>
      <c r="CS51" s="27">
        <f t="shared" si="44"/>
        <v>0</v>
      </c>
      <c r="CT51" s="27">
        <f t="shared" si="45"/>
        <v>0</v>
      </c>
      <c r="CU51" s="27">
        <f t="shared" si="46"/>
        <v>0</v>
      </c>
      <c r="CV51" s="27">
        <f t="shared" si="47"/>
        <v>0</v>
      </c>
      <c r="CW51" s="27">
        <f t="shared" si="48"/>
        <v>0</v>
      </c>
      <c r="CX51" s="27">
        <f t="shared" si="49"/>
        <v>0</v>
      </c>
      <c r="CY51" s="27">
        <f t="shared" si="50"/>
        <v>0</v>
      </c>
      <c r="CZ51" s="27">
        <f t="shared" si="51"/>
        <v>0</v>
      </c>
      <c r="DA51" s="35">
        <f t="shared" si="52"/>
        <v>0</v>
      </c>
      <c r="DB51" s="206">
        <f t="shared" si="56"/>
        <v>0</v>
      </c>
      <c r="DC51" s="206">
        <f t="shared" si="58"/>
        <v>0</v>
      </c>
      <c r="DD51" s="206">
        <f t="shared" si="59"/>
        <v>0</v>
      </c>
      <c r="DE51" s="206">
        <f t="shared" si="60"/>
        <v>0</v>
      </c>
      <c r="DF51" s="206">
        <f t="shared" si="61"/>
        <v>0</v>
      </c>
      <c r="DG51" s="206">
        <f t="shared" si="62"/>
        <v>0</v>
      </c>
      <c r="DH51" s="206">
        <f t="shared" si="63"/>
        <v>0</v>
      </c>
      <c r="DI51" s="206">
        <f t="shared" si="64"/>
        <v>0</v>
      </c>
      <c r="DJ51" s="206">
        <f t="shared" si="65"/>
        <v>0</v>
      </c>
      <c r="DK51" s="206">
        <f t="shared" si="66"/>
        <v>0</v>
      </c>
      <c r="DL51" s="33">
        <f t="shared" si="54"/>
        <v>0</v>
      </c>
      <c r="DM51" s="207">
        <f t="shared" si="57"/>
        <v>0</v>
      </c>
      <c r="DN51" s="207">
        <f t="shared" si="67"/>
        <v>0</v>
      </c>
      <c r="DO51" s="207">
        <f t="shared" si="68"/>
        <v>0</v>
      </c>
      <c r="DP51" s="207">
        <f t="shared" si="69"/>
        <v>0</v>
      </c>
      <c r="DQ51" s="207">
        <f t="shared" si="70"/>
        <v>0</v>
      </c>
      <c r="DR51" s="207">
        <f t="shared" si="71"/>
        <v>0</v>
      </c>
      <c r="DS51" s="207">
        <f t="shared" si="72"/>
        <v>0</v>
      </c>
      <c r="DT51" s="207">
        <f t="shared" si="73"/>
        <v>0</v>
      </c>
      <c r="DU51" s="207">
        <f t="shared" si="74"/>
        <v>0</v>
      </c>
      <c r="DV51" s="209">
        <f t="shared" si="75"/>
        <v>0</v>
      </c>
    </row>
    <row r="52" spans="1:126" ht="15.75" customHeight="1" x14ac:dyDescent="0.15">
      <c r="A52" s="138">
        <v>88</v>
      </c>
      <c r="B52" s="140"/>
      <c r="C52" s="5"/>
      <c r="D52" s="5"/>
      <c r="E52" s="5"/>
      <c r="F52" s="5"/>
      <c r="G52" s="199"/>
      <c r="H52" s="199"/>
      <c r="I52" s="199"/>
      <c r="J52" s="199"/>
      <c r="K52" s="199"/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7">
        <f t="shared" si="9"/>
        <v>0</v>
      </c>
      <c r="W52" s="43">
        <f t="shared" si="10"/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44">
        <f t="shared" si="11"/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42">
        <v>0</v>
      </c>
      <c r="AS52" s="47">
        <f t="shared" si="12"/>
        <v>0</v>
      </c>
      <c r="AT52" s="43">
        <f t="shared" si="13"/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44">
        <f t="shared" si="14"/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3">
        <v>0</v>
      </c>
      <c r="BM52" s="3">
        <v>0</v>
      </c>
      <c r="BN52" s="3">
        <v>0</v>
      </c>
      <c r="BO52" s="3">
        <v>0</v>
      </c>
      <c r="BP52" s="48">
        <f t="shared" si="15"/>
        <v>0</v>
      </c>
      <c r="BQ52" s="46">
        <f t="shared" si="16"/>
        <v>0</v>
      </c>
      <c r="BR52" s="4">
        <f t="shared" si="76"/>
        <v>0</v>
      </c>
      <c r="BS52" s="4">
        <f t="shared" si="77"/>
        <v>0</v>
      </c>
      <c r="BT52" s="4">
        <f t="shared" si="78"/>
        <v>0</v>
      </c>
      <c r="BU52" s="4">
        <f t="shared" si="79"/>
        <v>0</v>
      </c>
      <c r="BV52" s="4">
        <f t="shared" si="80"/>
        <v>0</v>
      </c>
      <c r="BW52" s="4">
        <f t="shared" si="31"/>
        <v>0</v>
      </c>
      <c r="BX52" s="4">
        <f t="shared" si="32"/>
        <v>0</v>
      </c>
      <c r="BY52" s="4">
        <f t="shared" si="33"/>
        <v>0</v>
      </c>
      <c r="BZ52" s="4">
        <f t="shared" si="34"/>
        <v>0</v>
      </c>
      <c r="CA52" s="4">
        <f t="shared" si="35"/>
        <v>0</v>
      </c>
      <c r="CB52" s="45">
        <f t="shared" si="22"/>
        <v>0</v>
      </c>
      <c r="CC52" s="4">
        <f t="shared" si="81"/>
        <v>0</v>
      </c>
      <c r="CD52" s="4">
        <f t="shared" si="82"/>
        <v>0</v>
      </c>
      <c r="CE52" s="4">
        <f t="shared" si="83"/>
        <v>0</v>
      </c>
      <c r="CF52" s="4">
        <f t="shared" si="84"/>
        <v>0</v>
      </c>
      <c r="CG52" s="204">
        <f t="shared" si="85"/>
        <v>0</v>
      </c>
      <c r="CH52" s="4">
        <f t="shared" si="36"/>
        <v>0</v>
      </c>
      <c r="CI52" s="4">
        <f t="shared" si="37"/>
        <v>0</v>
      </c>
      <c r="CJ52" s="4">
        <f t="shared" si="38"/>
        <v>0</v>
      </c>
      <c r="CK52" s="4">
        <f t="shared" si="39"/>
        <v>0</v>
      </c>
      <c r="CL52" s="41">
        <f t="shared" si="40"/>
        <v>0</v>
      </c>
      <c r="CO52" s="354"/>
      <c r="CP52" s="50">
        <f t="shared" si="41"/>
        <v>0</v>
      </c>
      <c r="CQ52" s="27">
        <f t="shared" si="42"/>
        <v>0</v>
      </c>
      <c r="CR52" s="27">
        <f t="shared" si="43"/>
        <v>0</v>
      </c>
      <c r="CS52" s="27">
        <f t="shared" si="44"/>
        <v>0</v>
      </c>
      <c r="CT52" s="27">
        <f t="shared" si="45"/>
        <v>0</v>
      </c>
      <c r="CU52" s="27">
        <f t="shared" si="46"/>
        <v>0</v>
      </c>
      <c r="CV52" s="27">
        <f t="shared" si="47"/>
        <v>0</v>
      </c>
      <c r="CW52" s="27">
        <f t="shared" si="48"/>
        <v>0</v>
      </c>
      <c r="CX52" s="27">
        <f t="shared" si="49"/>
        <v>0</v>
      </c>
      <c r="CY52" s="27">
        <f t="shared" si="50"/>
        <v>0</v>
      </c>
      <c r="CZ52" s="27">
        <f t="shared" si="51"/>
        <v>0</v>
      </c>
      <c r="DA52" s="35">
        <f t="shared" si="52"/>
        <v>0</v>
      </c>
      <c r="DB52" s="206">
        <f t="shared" si="56"/>
        <v>0</v>
      </c>
      <c r="DC52" s="206">
        <f t="shared" si="58"/>
        <v>0</v>
      </c>
      <c r="DD52" s="206">
        <f t="shared" si="59"/>
        <v>0</v>
      </c>
      <c r="DE52" s="206">
        <f t="shared" si="60"/>
        <v>0</v>
      </c>
      <c r="DF52" s="206">
        <f t="shared" si="61"/>
        <v>0</v>
      </c>
      <c r="DG52" s="206">
        <f t="shared" si="62"/>
        <v>0</v>
      </c>
      <c r="DH52" s="206">
        <f t="shared" si="63"/>
        <v>0</v>
      </c>
      <c r="DI52" s="206">
        <f t="shared" si="64"/>
        <v>0</v>
      </c>
      <c r="DJ52" s="206">
        <f t="shared" si="65"/>
        <v>0</v>
      </c>
      <c r="DK52" s="206">
        <f t="shared" si="66"/>
        <v>0</v>
      </c>
      <c r="DL52" s="33">
        <f t="shared" si="54"/>
        <v>0</v>
      </c>
      <c r="DM52" s="207">
        <f t="shared" si="57"/>
        <v>0</v>
      </c>
      <c r="DN52" s="207">
        <f t="shared" si="67"/>
        <v>0</v>
      </c>
      <c r="DO52" s="207">
        <f t="shared" si="68"/>
        <v>0</v>
      </c>
      <c r="DP52" s="207">
        <f t="shared" si="69"/>
        <v>0</v>
      </c>
      <c r="DQ52" s="207">
        <f t="shared" si="70"/>
        <v>0</v>
      </c>
      <c r="DR52" s="207">
        <f t="shared" si="71"/>
        <v>0</v>
      </c>
      <c r="DS52" s="207">
        <f t="shared" si="72"/>
        <v>0</v>
      </c>
      <c r="DT52" s="207">
        <f t="shared" si="73"/>
        <v>0</v>
      </c>
      <c r="DU52" s="207">
        <f t="shared" si="74"/>
        <v>0</v>
      </c>
      <c r="DV52" s="209">
        <f t="shared" si="75"/>
        <v>0</v>
      </c>
    </row>
    <row r="53" spans="1:126" ht="15.75" customHeight="1" x14ac:dyDescent="0.15">
      <c r="A53" s="138">
        <v>90</v>
      </c>
      <c r="B53" s="140"/>
      <c r="C53" s="5"/>
      <c r="D53" s="5"/>
      <c r="E53" s="5"/>
      <c r="F53" s="5"/>
      <c r="G53" s="199"/>
      <c r="H53" s="199"/>
      <c r="I53" s="199"/>
      <c r="J53" s="199"/>
      <c r="K53" s="199"/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7">
        <f t="shared" si="9"/>
        <v>0</v>
      </c>
      <c r="W53" s="43">
        <f t="shared" si="10"/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44">
        <f t="shared" si="11"/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42">
        <v>0</v>
      </c>
      <c r="AS53" s="47">
        <f t="shared" si="12"/>
        <v>0</v>
      </c>
      <c r="AT53" s="43">
        <f t="shared" si="13"/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44">
        <f t="shared" si="14"/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48">
        <f t="shared" si="15"/>
        <v>0</v>
      </c>
      <c r="BQ53" s="46">
        <f t="shared" si="16"/>
        <v>0</v>
      </c>
      <c r="BR53" s="4">
        <f t="shared" si="76"/>
        <v>0</v>
      </c>
      <c r="BS53" s="4">
        <f t="shared" si="77"/>
        <v>0</v>
      </c>
      <c r="BT53" s="4">
        <f t="shared" si="78"/>
        <v>0</v>
      </c>
      <c r="BU53" s="4">
        <f t="shared" si="79"/>
        <v>0</v>
      </c>
      <c r="BV53" s="4">
        <f t="shared" si="80"/>
        <v>0</v>
      </c>
      <c r="BW53" s="4">
        <f t="shared" si="31"/>
        <v>0</v>
      </c>
      <c r="BX53" s="4">
        <f t="shared" si="32"/>
        <v>0</v>
      </c>
      <c r="BY53" s="4">
        <f t="shared" si="33"/>
        <v>0</v>
      </c>
      <c r="BZ53" s="4">
        <f t="shared" si="34"/>
        <v>0</v>
      </c>
      <c r="CA53" s="4">
        <f t="shared" si="35"/>
        <v>0</v>
      </c>
      <c r="CB53" s="45">
        <f t="shared" si="22"/>
        <v>0</v>
      </c>
      <c r="CC53" s="4">
        <f t="shared" si="81"/>
        <v>0</v>
      </c>
      <c r="CD53" s="4">
        <f t="shared" si="82"/>
        <v>0</v>
      </c>
      <c r="CE53" s="4">
        <f t="shared" si="83"/>
        <v>0</v>
      </c>
      <c r="CF53" s="4">
        <f t="shared" si="84"/>
        <v>0</v>
      </c>
      <c r="CG53" s="204">
        <f t="shared" si="85"/>
        <v>0</v>
      </c>
      <c r="CH53" s="4">
        <f t="shared" si="36"/>
        <v>0</v>
      </c>
      <c r="CI53" s="4">
        <f t="shared" si="37"/>
        <v>0</v>
      </c>
      <c r="CJ53" s="4">
        <f t="shared" si="38"/>
        <v>0</v>
      </c>
      <c r="CK53" s="4">
        <f t="shared" si="39"/>
        <v>0</v>
      </c>
      <c r="CL53" s="41">
        <f t="shared" si="40"/>
        <v>0</v>
      </c>
      <c r="CO53" s="354"/>
      <c r="CP53" s="50">
        <f t="shared" si="41"/>
        <v>0</v>
      </c>
      <c r="CQ53" s="27">
        <f t="shared" si="42"/>
        <v>0</v>
      </c>
      <c r="CR53" s="27">
        <f t="shared" si="43"/>
        <v>0</v>
      </c>
      <c r="CS53" s="27">
        <f t="shared" si="44"/>
        <v>0</v>
      </c>
      <c r="CT53" s="27">
        <f t="shared" si="45"/>
        <v>0</v>
      </c>
      <c r="CU53" s="27">
        <f t="shared" si="46"/>
        <v>0</v>
      </c>
      <c r="CV53" s="27">
        <f t="shared" si="47"/>
        <v>0</v>
      </c>
      <c r="CW53" s="27">
        <f t="shared" si="48"/>
        <v>0</v>
      </c>
      <c r="CX53" s="27">
        <f t="shared" si="49"/>
        <v>0</v>
      </c>
      <c r="CY53" s="27">
        <f t="shared" si="50"/>
        <v>0</v>
      </c>
      <c r="CZ53" s="27">
        <f t="shared" si="51"/>
        <v>0</v>
      </c>
      <c r="DA53" s="35">
        <f t="shared" si="52"/>
        <v>0</v>
      </c>
      <c r="DB53" s="206">
        <f t="shared" si="56"/>
        <v>0</v>
      </c>
      <c r="DC53" s="206">
        <f t="shared" si="58"/>
        <v>0</v>
      </c>
      <c r="DD53" s="206">
        <f t="shared" si="59"/>
        <v>0</v>
      </c>
      <c r="DE53" s="206">
        <f t="shared" si="60"/>
        <v>0</v>
      </c>
      <c r="DF53" s="206">
        <f t="shared" si="61"/>
        <v>0</v>
      </c>
      <c r="DG53" s="206">
        <f t="shared" si="62"/>
        <v>0</v>
      </c>
      <c r="DH53" s="206">
        <f t="shared" si="63"/>
        <v>0</v>
      </c>
      <c r="DI53" s="206">
        <f t="shared" si="64"/>
        <v>0</v>
      </c>
      <c r="DJ53" s="206">
        <f t="shared" si="65"/>
        <v>0</v>
      </c>
      <c r="DK53" s="206">
        <f t="shared" si="66"/>
        <v>0</v>
      </c>
      <c r="DL53" s="33">
        <f t="shared" si="54"/>
        <v>0</v>
      </c>
      <c r="DM53" s="207">
        <f t="shared" si="57"/>
        <v>0</v>
      </c>
      <c r="DN53" s="207">
        <f t="shared" si="67"/>
        <v>0</v>
      </c>
      <c r="DO53" s="207">
        <f t="shared" si="68"/>
        <v>0</v>
      </c>
      <c r="DP53" s="207">
        <f t="shared" si="69"/>
        <v>0</v>
      </c>
      <c r="DQ53" s="207">
        <f t="shared" si="70"/>
        <v>0</v>
      </c>
      <c r="DR53" s="207">
        <f t="shared" si="71"/>
        <v>0</v>
      </c>
      <c r="DS53" s="207">
        <f t="shared" si="72"/>
        <v>0</v>
      </c>
      <c r="DT53" s="207">
        <f t="shared" si="73"/>
        <v>0</v>
      </c>
      <c r="DU53" s="207">
        <f t="shared" si="74"/>
        <v>0</v>
      </c>
      <c r="DV53" s="209">
        <f t="shared" si="75"/>
        <v>0</v>
      </c>
    </row>
    <row r="54" spans="1:126" ht="15.75" customHeight="1" x14ac:dyDescent="0.15">
      <c r="A54" s="138">
        <v>92</v>
      </c>
      <c r="B54" s="140"/>
      <c r="C54" s="5"/>
      <c r="D54" s="5"/>
      <c r="E54" s="5"/>
      <c r="F54" s="5"/>
      <c r="G54" s="199"/>
      <c r="H54" s="199"/>
      <c r="I54" s="199"/>
      <c r="J54" s="199"/>
      <c r="K54" s="199"/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7">
        <f t="shared" si="9"/>
        <v>0</v>
      </c>
      <c r="W54" s="43">
        <f t="shared" si="10"/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44">
        <f t="shared" si="11"/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42">
        <v>0</v>
      </c>
      <c r="AS54" s="47">
        <f t="shared" si="12"/>
        <v>0</v>
      </c>
      <c r="AT54" s="43">
        <f t="shared" si="13"/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44">
        <f t="shared" si="14"/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3">
        <v>0</v>
      </c>
      <c r="BP54" s="48">
        <f t="shared" si="15"/>
        <v>0</v>
      </c>
      <c r="BQ54" s="46">
        <f t="shared" si="16"/>
        <v>0</v>
      </c>
      <c r="BR54" s="4">
        <f t="shared" si="76"/>
        <v>0</v>
      </c>
      <c r="BS54" s="4">
        <f t="shared" si="77"/>
        <v>0</v>
      </c>
      <c r="BT54" s="4">
        <f t="shared" si="78"/>
        <v>0</v>
      </c>
      <c r="BU54" s="4">
        <f t="shared" si="79"/>
        <v>0</v>
      </c>
      <c r="BV54" s="4">
        <f t="shared" si="80"/>
        <v>0</v>
      </c>
      <c r="BW54" s="4">
        <f t="shared" si="31"/>
        <v>0</v>
      </c>
      <c r="BX54" s="4">
        <f t="shared" si="32"/>
        <v>0</v>
      </c>
      <c r="BY54" s="4">
        <f t="shared" si="33"/>
        <v>0</v>
      </c>
      <c r="BZ54" s="4">
        <f t="shared" si="34"/>
        <v>0</v>
      </c>
      <c r="CA54" s="4">
        <f t="shared" si="35"/>
        <v>0</v>
      </c>
      <c r="CB54" s="45">
        <f t="shared" si="22"/>
        <v>0</v>
      </c>
      <c r="CC54" s="4">
        <f t="shared" si="81"/>
        <v>0</v>
      </c>
      <c r="CD54" s="4">
        <f t="shared" si="82"/>
        <v>0</v>
      </c>
      <c r="CE54" s="4">
        <f t="shared" si="83"/>
        <v>0</v>
      </c>
      <c r="CF54" s="4">
        <f t="shared" si="84"/>
        <v>0</v>
      </c>
      <c r="CG54" s="204">
        <f t="shared" si="85"/>
        <v>0</v>
      </c>
      <c r="CH54" s="4">
        <f t="shared" si="36"/>
        <v>0</v>
      </c>
      <c r="CI54" s="4">
        <f t="shared" si="37"/>
        <v>0</v>
      </c>
      <c r="CJ54" s="4">
        <f t="shared" si="38"/>
        <v>0</v>
      </c>
      <c r="CK54" s="4">
        <f t="shared" si="39"/>
        <v>0</v>
      </c>
      <c r="CL54" s="41">
        <f t="shared" si="40"/>
        <v>0</v>
      </c>
      <c r="CO54" s="354"/>
      <c r="CP54" s="50">
        <f t="shared" si="41"/>
        <v>0</v>
      </c>
      <c r="CQ54" s="27">
        <f t="shared" si="42"/>
        <v>0</v>
      </c>
      <c r="CR54" s="27">
        <f t="shared" si="43"/>
        <v>0</v>
      </c>
      <c r="CS54" s="27">
        <f t="shared" si="44"/>
        <v>0</v>
      </c>
      <c r="CT54" s="27">
        <f t="shared" si="45"/>
        <v>0</v>
      </c>
      <c r="CU54" s="27">
        <f t="shared" si="46"/>
        <v>0</v>
      </c>
      <c r="CV54" s="27">
        <f t="shared" si="47"/>
        <v>0</v>
      </c>
      <c r="CW54" s="27">
        <f t="shared" si="48"/>
        <v>0</v>
      </c>
      <c r="CX54" s="27">
        <f t="shared" si="49"/>
        <v>0</v>
      </c>
      <c r="CY54" s="27">
        <f t="shared" si="50"/>
        <v>0</v>
      </c>
      <c r="CZ54" s="27">
        <f t="shared" si="51"/>
        <v>0</v>
      </c>
      <c r="DA54" s="35">
        <f t="shared" si="52"/>
        <v>0</v>
      </c>
      <c r="DB54" s="206">
        <f t="shared" si="56"/>
        <v>0</v>
      </c>
      <c r="DC54" s="206">
        <f t="shared" si="58"/>
        <v>0</v>
      </c>
      <c r="DD54" s="206">
        <f t="shared" si="59"/>
        <v>0</v>
      </c>
      <c r="DE54" s="206">
        <f t="shared" si="60"/>
        <v>0</v>
      </c>
      <c r="DF54" s="206">
        <f t="shared" si="61"/>
        <v>0</v>
      </c>
      <c r="DG54" s="206">
        <f t="shared" si="62"/>
        <v>0</v>
      </c>
      <c r="DH54" s="206">
        <f t="shared" si="63"/>
        <v>0</v>
      </c>
      <c r="DI54" s="206">
        <f t="shared" si="64"/>
        <v>0</v>
      </c>
      <c r="DJ54" s="206">
        <f t="shared" si="65"/>
        <v>0</v>
      </c>
      <c r="DK54" s="206">
        <f t="shared" si="66"/>
        <v>0</v>
      </c>
      <c r="DL54" s="33">
        <f t="shared" si="54"/>
        <v>0</v>
      </c>
      <c r="DM54" s="207">
        <f t="shared" si="57"/>
        <v>0</v>
      </c>
      <c r="DN54" s="207">
        <f t="shared" si="67"/>
        <v>0</v>
      </c>
      <c r="DO54" s="207">
        <f t="shared" si="68"/>
        <v>0</v>
      </c>
      <c r="DP54" s="207">
        <f t="shared" si="69"/>
        <v>0</v>
      </c>
      <c r="DQ54" s="207">
        <f t="shared" si="70"/>
        <v>0</v>
      </c>
      <c r="DR54" s="207">
        <f t="shared" si="71"/>
        <v>0</v>
      </c>
      <c r="DS54" s="207">
        <f t="shared" si="72"/>
        <v>0</v>
      </c>
      <c r="DT54" s="207">
        <f t="shared" si="73"/>
        <v>0</v>
      </c>
      <c r="DU54" s="207">
        <f t="shared" si="74"/>
        <v>0</v>
      </c>
      <c r="DV54" s="209">
        <f t="shared" si="75"/>
        <v>0</v>
      </c>
    </row>
    <row r="55" spans="1:126" ht="15.75" customHeight="1" x14ac:dyDescent="0.15">
      <c r="A55" s="138">
        <v>94</v>
      </c>
      <c r="B55" s="140"/>
      <c r="C55" s="5"/>
      <c r="D55" s="5"/>
      <c r="E55" s="5"/>
      <c r="F55" s="5"/>
      <c r="G55" s="199"/>
      <c r="H55" s="199"/>
      <c r="I55" s="199"/>
      <c r="J55" s="199"/>
      <c r="K55" s="199"/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7">
        <f t="shared" si="9"/>
        <v>0</v>
      </c>
      <c r="W55" s="43">
        <f t="shared" si="10"/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44">
        <f t="shared" si="11"/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42">
        <v>0</v>
      </c>
      <c r="AS55" s="47">
        <f t="shared" si="12"/>
        <v>0</v>
      </c>
      <c r="AT55" s="43">
        <f t="shared" si="13"/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44">
        <f t="shared" si="14"/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0</v>
      </c>
      <c r="BP55" s="48">
        <f t="shared" si="15"/>
        <v>0</v>
      </c>
      <c r="BQ55" s="46">
        <f t="shared" si="16"/>
        <v>0</v>
      </c>
      <c r="BR55" s="4">
        <f t="shared" si="76"/>
        <v>0</v>
      </c>
      <c r="BS55" s="4">
        <f t="shared" si="77"/>
        <v>0</v>
      </c>
      <c r="BT55" s="4">
        <f t="shared" si="78"/>
        <v>0</v>
      </c>
      <c r="BU55" s="4">
        <f t="shared" si="79"/>
        <v>0</v>
      </c>
      <c r="BV55" s="4">
        <f t="shared" si="80"/>
        <v>0</v>
      </c>
      <c r="BW55" s="4">
        <f t="shared" si="31"/>
        <v>0</v>
      </c>
      <c r="BX55" s="4">
        <f t="shared" si="32"/>
        <v>0</v>
      </c>
      <c r="BY55" s="4">
        <f t="shared" si="33"/>
        <v>0</v>
      </c>
      <c r="BZ55" s="4">
        <f t="shared" si="34"/>
        <v>0</v>
      </c>
      <c r="CA55" s="4">
        <f t="shared" si="35"/>
        <v>0</v>
      </c>
      <c r="CB55" s="45">
        <f t="shared" si="22"/>
        <v>0</v>
      </c>
      <c r="CC55" s="4">
        <f t="shared" si="81"/>
        <v>0</v>
      </c>
      <c r="CD55" s="4">
        <f t="shared" si="82"/>
        <v>0</v>
      </c>
      <c r="CE55" s="4">
        <f t="shared" si="83"/>
        <v>0</v>
      </c>
      <c r="CF55" s="4">
        <f t="shared" si="84"/>
        <v>0</v>
      </c>
      <c r="CG55" s="204">
        <f t="shared" si="85"/>
        <v>0</v>
      </c>
      <c r="CH55" s="4">
        <f t="shared" si="36"/>
        <v>0</v>
      </c>
      <c r="CI55" s="4">
        <f t="shared" si="37"/>
        <v>0</v>
      </c>
      <c r="CJ55" s="4">
        <f t="shared" si="38"/>
        <v>0</v>
      </c>
      <c r="CK55" s="4">
        <f t="shared" si="39"/>
        <v>0</v>
      </c>
      <c r="CL55" s="41">
        <f t="shared" si="40"/>
        <v>0</v>
      </c>
      <c r="CO55" s="354"/>
      <c r="CP55" s="50">
        <f t="shared" si="41"/>
        <v>0</v>
      </c>
      <c r="CQ55" s="27">
        <f t="shared" si="42"/>
        <v>0</v>
      </c>
      <c r="CR55" s="27">
        <f t="shared" si="43"/>
        <v>0</v>
      </c>
      <c r="CS55" s="27">
        <f t="shared" si="44"/>
        <v>0</v>
      </c>
      <c r="CT55" s="27">
        <f t="shared" si="45"/>
        <v>0</v>
      </c>
      <c r="CU55" s="27">
        <f t="shared" si="46"/>
        <v>0</v>
      </c>
      <c r="CV55" s="27">
        <f t="shared" si="47"/>
        <v>0</v>
      </c>
      <c r="CW55" s="27">
        <f t="shared" si="48"/>
        <v>0</v>
      </c>
      <c r="CX55" s="27">
        <f t="shared" si="49"/>
        <v>0</v>
      </c>
      <c r="CY55" s="27">
        <f t="shared" si="50"/>
        <v>0</v>
      </c>
      <c r="CZ55" s="27">
        <f t="shared" si="51"/>
        <v>0</v>
      </c>
      <c r="DA55" s="35">
        <f t="shared" si="52"/>
        <v>0</v>
      </c>
      <c r="DB55" s="206">
        <f t="shared" si="56"/>
        <v>0</v>
      </c>
      <c r="DC55" s="206">
        <f t="shared" si="58"/>
        <v>0</v>
      </c>
      <c r="DD55" s="206">
        <f t="shared" si="59"/>
        <v>0</v>
      </c>
      <c r="DE55" s="206">
        <f t="shared" si="60"/>
        <v>0</v>
      </c>
      <c r="DF55" s="206">
        <f t="shared" si="61"/>
        <v>0</v>
      </c>
      <c r="DG55" s="206">
        <f t="shared" si="62"/>
        <v>0</v>
      </c>
      <c r="DH55" s="206">
        <f t="shared" si="63"/>
        <v>0</v>
      </c>
      <c r="DI55" s="206">
        <f t="shared" si="64"/>
        <v>0</v>
      </c>
      <c r="DJ55" s="206">
        <f t="shared" si="65"/>
        <v>0</v>
      </c>
      <c r="DK55" s="206">
        <f t="shared" si="66"/>
        <v>0</v>
      </c>
      <c r="DL55" s="33">
        <f t="shared" si="54"/>
        <v>0</v>
      </c>
      <c r="DM55" s="207">
        <f t="shared" si="57"/>
        <v>0</v>
      </c>
      <c r="DN55" s="207">
        <f t="shared" si="67"/>
        <v>0</v>
      </c>
      <c r="DO55" s="207">
        <f t="shared" si="68"/>
        <v>0</v>
      </c>
      <c r="DP55" s="207">
        <f t="shared" si="69"/>
        <v>0</v>
      </c>
      <c r="DQ55" s="207">
        <f t="shared" si="70"/>
        <v>0</v>
      </c>
      <c r="DR55" s="207">
        <f t="shared" si="71"/>
        <v>0</v>
      </c>
      <c r="DS55" s="207">
        <f t="shared" si="72"/>
        <v>0</v>
      </c>
      <c r="DT55" s="207">
        <f t="shared" si="73"/>
        <v>0</v>
      </c>
      <c r="DU55" s="207">
        <f t="shared" si="74"/>
        <v>0</v>
      </c>
      <c r="DV55" s="209">
        <f t="shared" si="75"/>
        <v>0</v>
      </c>
    </row>
    <row r="56" spans="1:126" ht="15.75" customHeight="1" x14ac:dyDescent="0.15">
      <c r="A56" s="138">
        <v>96</v>
      </c>
      <c r="B56" s="140"/>
      <c r="C56" s="5"/>
      <c r="D56" s="5"/>
      <c r="E56" s="5"/>
      <c r="F56" s="5"/>
      <c r="G56" s="199"/>
      <c r="H56" s="199"/>
      <c r="I56" s="199"/>
      <c r="J56" s="199"/>
      <c r="K56" s="199"/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7">
        <f t="shared" si="9"/>
        <v>0</v>
      </c>
      <c r="W56" s="43">
        <f t="shared" si="10"/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44">
        <f t="shared" si="11"/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42">
        <v>0</v>
      </c>
      <c r="AS56" s="47">
        <f t="shared" si="12"/>
        <v>0</v>
      </c>
      <c r="AT56" s="43">
        <f t="shared" si="13"/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44">
        <f t="shared" si="14"/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3">
        <v>0</v>
      </c>
      <c r="BM56" s="3">
        <v>0</v>
      </c>
      <c r="BN56" s="3">
        <v>0</v>
      </c>
      <c r="BO56" s="3">
        <v>0</v>
      </c>
      <c r="BP56" s="48">
        <f t="shared" si="15"/>
        <v>0</v>
      </c>
      <c r="BQ56" s="46">
        <f t="shared" si="16"/>
        <v>0</v>
      </c>
      <c r="BR56" s="4">
        <f t="shared" si="76"/>
        <v>0</v>
      </c>
      <c r="BS56" s="4">
        <f t="shared" si="77"/>
        <v>0</v>
      </c>
      <c r="BT56" s="4">
        <f t="shared" si="78"/>
        <v>0</v>
      </c>
      <c r="BU56" s="4">
        <f t="shared" si="79"/>
        <v>0</v>
      </c>
      <c r="BV56" s="4">
        <f t="shared" si="80"/>
        <v>0</v>
      </c>
      <c r="BW56" s="4">
        <f t="shared" si="31"/>
        <v>0</v>
      </c>
      <c r="BX56" s="4">
        <f t="shared" si="32"/>
        <v>0</v>
      </c>
      <c r="BY56" s="4">
        <f t="shared" si="33"/>
        <v>0</v>
      </c>
      <c r="BZ56" s="4">
        <f t="shared" si="34"/>
        <v>0</v>
      </c>
      <c r="CA56" s="4">
        <f t="shared" si="35"/>
        <v>0</v>
      </c>
      <c r="CB56" s="45">
        <f t="shared" si="22"/>
        <v>0</v>
      </c>
      <c r="CC56" s="4">
        <f t="shared" si="81"/>
        <v>0</v>
      </c>
      <c r="CD56" s="4">
        <f t="shared" si="82"/>
        <v>0</v>
      </c>
      <c r="CE56" s="4">
        <f t="shared" si="83"/>
        <v>0</v>
      </c>
      <c r="CF56" s="4">
        <f t="shared" si="84"/>
        <v>0</v>
      </c>
      <c r="CG56" s="204">
        <f t="shared" si="85"/>
        <v>0</v>
      </c>
      <c r="CH56" s="4">
        <f t="shared" si="36"/>
        <v>0</v>
      </c>
      <c r="CI56" s="4">
        <f t="shared" si="37"/>
        <v>0</v>
      </c>
      <c r="CJ56" s="4">
        <f t="shared" si="38"/>
        <v>0</v>
      </c>
      <c r="CK56" s="4">
        <f t="shared" si="39"/>
        <v>0</v>
      </c>
      <c r="CL56" s="41">
        <f t="shared" si="40"/>
        <v>0</v>
      </c>
      <c r="CO56" s="354"/>
      <c r="CP56" s="50">
        <f t="shared" si="41"/>
        <v>0</v>
      </c>
      <c r="CQ56" s="27">
        <f t="shared" si="42"/>
        <v>0</v>
      </c>
      <c r="CR56" s="27">
        <f t="shared" si="43"/>
        <v>0</v>
      </c>
      <c r="CS56" s="27">
        <f t="shared" si="44"/>
        <v>0</v>
      </c>
      <c r="CT56" s="27">
        <f t="shared" si="45"/>
        <v>0</v>
      </c>
      <c r="CU56" s="27">
        <f t="shared" si="46"/>
        <v>0</v>
      </c>
      <c r="CV56" s="27">
        <f t="shared" si="47"/>
        <v>0</v>
      </c>
      <c r="CW56" s="27">
        <f t="shared" si="48"/>
        <v>0</v>
      </c>
      <c r="CX56" s="27">
        <f t="shared" si="49"/>
        <v>0</v>
      </c>
      <c r="CY56" s="27">
        <f t="shared" si="50"/>
        <v>0</v>
      </c>
      <c r="CZ56" s="27">
        <f t="shared" si="51"/>
        <v>0</v>
      </c>
      <c r="DA56" s="35">
        <f t="shared" si="52"/>
        <v>0</v>
      </c>
      <c r="DB56" s="206">
        <f t="shared" si="56"/>
        <v>0</v>
      </c>
      <c r="DC56" s="206">
        <f t="shared" si="58"/>
        <v>0</v>
      </c>
      <c r="DD56" s="206">
        <f t="shared" si="59"/>
        <v>0</v>
      </c>
      <c r="DE56" s="206">
        <f t="shared" si="60"/>
        <v>0</v>
      </c>
      <c r="DF56" s="206">
        <f t="shared" si="61"/>
        <v>0</v>
      </c>
      <c r="DG56" s="206">
        <f t="shared" si="62"/>
        <v>0</v>
      </c>
      <c r="DH56" s="206">
        <f t="shared" si="63"/>
        <v>0</v>
      </c>
      <c r="DI56" s="206">
        <f t="shared" si="64"/>
        <v>0</v>
      </c>
      <c r="DJ56" s="206">
        <f t="shared" si="65"/>
        <v>0</v>
      </c>
      <c r="DK56" s="206">
        <f t="shared" si="66"/>
        <v>0</v>
      </c>
      <c r="DL56" s="33">
        <f t="shared" si="54"/>
        <v>0</v>
      </c>
      <c r="DM56" s="207">
        <f t="shared" si="57"/>
        <v>0</v>
      </c>
      <c r="DN56" s="207">
        <f t="shared" si="67"/>
        <v>0</v>
      </c>
      <c r="DO56" s="207">
        <f t="shared" si="68"/>
        <v>0</v>
      </c>
      <c r="DP56" s="207">
        <f t="shared" si="69"/>
        <v>0</v>
      </c>
      <c r="DQ56" s="207">
        <f t="shared" si="70"/>
        <v>0</v>
      </c>
      <c r="DR56" s="207">
        <f t="shared" si="71"/>
        <v>0</v>
      </c>
      <c r="DS56" s="207">
        <f t="shared" si="72"/>
        <v>0</v>
      </c>
      <c r="DT56" s="207">
        <f t="shared" si="73"/>
        <v>0</v>
      </c>
      <c r="DU56" s="207">
        <f t="shared" si="74"/>
        <v>0</v>
      </c>
      <c r="DV56" s="209">
        <f t="shared" si="75"/>
        <v>0</v>
      </c>
    </row>
    <row r="57" spans="1:126" ht="15.75" customHeight="1" x14ac:dyDescent="0.15">
      <c r="A57" s="138">
        <v>98</v>
      </c>
      <c r="B57" s="140"/>
      <c r="C57" s="5"/>
      <c r="D57" s="5"/>
      <c r="E57" s="5"/>
      <c r="F57" s="5"/>
      <c r="G57" s="199"/>
      <c r="H57" s="199"/>
      <c r="I57" s="199"/>
      <c r="J57" s="199"/>
      <c r="K57" s="199"/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7">
        <f t="shared" si="9"/>
        <v>0</v>
      </c>
      <c r="W57" s="43">
        <f t="shared" si="10"/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44">
        <f t="shared" si="11"/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42">
        <v>0</v>
      </c>
      <c r="AS57" s="47">
        <f t="shared" si="12"/>
        <v>0</v>
      </c>
      <c r="AT57" s="43">
        <f t="shared" si="13"/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44">
        <f t="shared" si="14"/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3">
        <v>0</v>
      </c>
      <c r="BM57" s="3">
        <v>0</v>
      </c>
      <c r="BN57" s="3">
        <v>0</v>
      </c>
      <c r="BO57" s="3">
        <v>0</v>
      </c>
      <c r="BP57" s="48">
        <f t="shared" si="15"/>
        <v>0</v>
      </c>
      <c r="BQ57" s="46">
        <f t="shared" si="16"/>
        <v>0</v>
      </c>
      <c r="BR57" s="4">
        <f t="shared" si="76"/>
        <v>0</v>
      </c>
      <c r="BS57" s="4">
        <f t="shared" si="77"/>
        <v>0</v>
      </c>
      <c r="BT57" s="4">
        <f t="shared" si="78"/>
        <v>0</v>
      </c>
      <c r="BU57" s="4">
        <f t="shared" si="79"/>
        <v>0</v>
      </c>
      <c r="BV57" s="4">
        <f t="shared" si="80"/>
        <v>0</v>
      </c>
      <c r="BW57" s="4">
        <f t="shared" si="31"/>
        <v>0</v>
      </c>
      <c r="BX57" s="4">
        <f t="shared" si="32"/>
        <v>0</v>
      </c>
      <c r="BY57" s="4">
        <f t="shared" si="33"/>
        <v>0</v>
      </c>
      <c r="BZ57" s="4">
        <f t="shared" si="34"/>
        <v>0</v>
      </c>
      <c r="CA57" s="4">
        <f t="shared" si="35"/>
        <v>0</v>
      </c>
      <c r="CB57" s="45">
        <f t="shared" si="22"/>
        <v>0</v>
      </c>
      <c r="CC57" s="4">
        <f t="shared" si="81"/>
        <v>0</v>
      </c>
      <c r="CD57" s="4">
        <f t="shared" si="82"/>
        <v>0</v>
      </c>
      <c r="CE57" s="4">
        <f t="shared" si="83"/>
        <v>0</v>
      </c>
      <c r="CF57" s="4">
        <f t="shared" si="84"/>
        <v>0</v>
      </c>
      <c r="CG57" s="204">
        <f t="shared" si="85"/>
        <v>0</v>
      </c>
      <c r="CH57" s="4">
        <f t="shared" si="36"/>
        <v>0</v>
      </c>
      <c r="CI57" s="4">
        <f t="shared" si="37"/>
        <v>0</v>
      </c>
      <c r="CJ57" s="4">
        <f t="shared" si="38"/>
        <v>0</v>
      </c>
      <c r="CK57" s="4">
        <f t="shared" si="39"/>
        <v>0</v>
      </c>
      <c r="CL57" s="41">
        <f t="shared" si="40"/>
        <v>0</v>
      </c>
      <c r="CO57" s="354"/>
      <c r="CP57" s="50">
        <f t="shared" si="41"/>
        <v>0</v>
      </c>
      <c r="CQ57" s="27">
        <f t="shared" si="42"/>
        <v>0</v>
      </c>
      <c r="CR57" s="27">
        <f t="shared" si="43"/>
        <v>0</v>
      </c>
      <c r="CS57" s="27">
        <f t="shared" si="44"/>
        <v>0</v>
      </c>
      <c r="CT57" s="27">
        <f t="shared" si="45"/>
        <v>0</v>
      </c>
      <c r="CU57" s="27">
        <f t="shared" si="46"/>
        <v>0</v>
      </c>
      <c r="CV57" s="27">
        <f t="shared" si="47"/>
        <v>0</v>
      </c>
      <c r="CW57" s="27">
        <f t="shared" si="48"/>
        <v>0</v>
      </c>
      <c r="CX57" s="27">
        <f t="shared" si="49"/>
        <v>0</v>
      </c>
      <c r="CY57" s="27">
        <f t="shared" si="50"/>
        <v>0</v>
      </c>
      <c r="CZ57" s="27">
        <f t="shared" si="51"/>
        <v>0</v>
      </c>
      <c r="DA57" s="35">
        <f t="shared" si="52"/>
        <v>0</v>
      </c>
      <c r="DB57" s="206">
        <f t="shared" si="56"/>
        <v>0</v>
      </c>
      <c r="DC57" s="206">
        <f t="shared" si="58"/>
        <v>0</v>
      </c>
      <c r="DD57" s="206">
        <f t="shared" si="59"/>
        <v>0</v>
      </c>
      <c r="DE57" s="206">
        <f t="shared" si="60"/>
        <v>0</v>
      </c>
      <c r="DF57" s="206">
        <f t="shared" si="61"/>
        <v>0</v>
      </c>
      <c r="DG57" s="206">
        <f t="shared" si="62"/>
        <v>0</v>
      </c>
      <c r="DH57" s="206">
        <f t="shared" si="63"/>
        <v>0</v>
      </c>
      <c r="DI57" s="206">
        <f t="shared" si="64"/>
        <v>0</v>
      </c>
      <c r="DJ57" s="206">
        <f t="shared" si="65"/>
        <v>0</v>
      </c>
      <c r="DK57" s="206">
        <f t="shared" si="66"/>
        <v>0</v>
      </c>
      <c r="DL57" s="33">
        <f t="shared" si="54"/>
        <v>0</v>
      </c>
      <c r="DM57" s="207">
        <f t="shared" si="57"/>
        <v>0</v>
      </c>
      <c r="DN57" s="207">
        <f t="shared" si="67"/>
        <v>0</v>
      </c>
      <c r="DO57" s="207">
        <f t="shared" si="68"/>
        <v>0</v>
      </c>
      <c r="DP57" s="207">
        <f t="shared" si="69"/>
        <v>0</v>
      </c>
      <c r="DQ57" s="207">
        <f t="shared" si="70"/>
        <v>0</v>
      </c>
      <c r="DR57" s="207">
        <f t="shared" si="71"/>
        <v>0</v>
      </c>
      <c r="DS57" s="207">
        <f t="shared" si="72"/>
        <v>0</v>
      </c>
      <c r="DT57" s="207">
        <f t="shared" si="73"/>
        <v>0</v>
      </c>
      <c r="DU57" s="207">
        <f t="shared" si="74"/>
        <v>0</v>
      </c>
      <c r="DV57" s="209">
        <f t="shared" si="75"/>
        <v>0</v>
      </c>
    </row>
    <row r="58" spans="1:126" ht="15.75" customHeight="1" thickBot="1" x14ac:dyDescent="0.2">
      <c r="A58" s="182">
        <v>100</v>
      </c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0</v>
      </c>
      <c r="R58" s="183">
        <v>0</v>
      </c>
      <c r="S58" s="183">
        <v>0</v>
      </c>
      <c r="T58" s="183">
        <v>0</v>
      </c>
      <c r="U58" s="183">
        <v>0</v>
      </c>
      <c r="V58" s="184">
        <f t="shared" si="9"/>
        <v>0</v>
      </c>
      <c r="W58" s="185">
        <f t="shared" si="10"/>
        <v>0</v>
      </c>
      <c r="X58" s="186">
        <v>0</v>
      </c>
      <c r="Y58" s="186">
        <v>0</v>
      </c>
      <c r="Z58" s="186">
        <v>0</v>
      </c>
      <c r="AA58" s="186">
        <v>0</v>
      </c>
      <c r="AB58" s="186">
        <v>0</v>
      </c>
      <c r="AC58" s="186">
        <v>0</v>
      </c>
      <c r="AD58" s="186">
        <v>0</v>
      </c>
      <c r="AE58" s="186">
        <v>0</v>
      </c>
      <c r="AF58" s="186">
        <v>0</v>
      </c>
      <c r="AG58" s="186">
        <v>0</v>
      </c>
      <c r="AH58" s="187">
        <f t="shared" si="11"/>
        <v>0</v>
      </c>
      <c r="AI58" s="186">
        <v>0</v>
      </c>
      <c r="AJ58" s="186">
        <v>0</v>
      </c>
      <c r="AK58" s="186">
        <v>0</v>
      </c>
      <c r="AL58" s="186">
        <v>0</v>
      </c>
      <c r="AM58" s="186">
        <v>0</v>
      </c>
      <c r="AN58" s="186">
        <v>0</v>
      </c>
      <c r="AO58" s="186">
        <v>0</v>
      </c>
      <c r="AP58" s="186">
        <v>0</v>
      </c>
      <c r="AQ58" s="186">
        <v>0</v>
      </c>
      <c r="AR58" s="188">
        <v>0</v>
      </c>
      <c r="AS58" s="184">
        <f t="shared" si="12"/>
        <v>0</v>
      </c>
      <c r="AT58" s="185">
        <f t="shared" si="13"/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187">
        <f t="shared" si="14"/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189">
        <f t="shared" si="15"/>
        <v>0</v>
      </c>
      <c r="BQ58" s="190">
        <f t="shared" si="16"/>
        <v>0</v>
      </c>
      <c r="BR58" s="183">
        <f t="shared" si="76"/>
        <v>0</v>
      </c>
      <c r="BS58" s="183">
        <f t="shared" si="77"/>
        <v>0</v>
      </c>
      <c r="BT58" s="183">
        <f t="shared" si="78"/>
        <v>0</v>
      </c>
      <c r="BU58" s="183">
        <f t="shared" si="79"/>
        <v>0</v>
      </c>
      <c r="BV58" s="183">
        <f t="shared" si="80"/>
        <v>0</v>
      </c>
      <c r="BW58" s="183">
        <f t="shared" si="31"/>
        <v>0</v>
      </c>
      <c r="BX58" s="183">
        <f t="shared" si="32"/>
        <v>0</v>
      </c>
      <c r="BY58" s="183">
        <f t="shared" si="33"/>
        <v>0</v>
      </c>
      <c r="BZ58" s="183">
        <f t="shared" si="34"/>
        <v>0</v>
      </c>
      <c r="CA58" s="183">
        <f t="shared" si="35"/>
        <v>0</v>
      </c>
      <c r="CB58" s="45">
        <f t="shared" si="22"/>
        <v>0</v>
      </c>
      <c r="CC58" s="183">
        <f t="shared" si="81"/>
        <v>0</v>
      </c>
      <c r="CD58" s="183">
        <f t="shared" si="82"/>
        <v>0</v>
      </c>
      <c r="CE58" s="183">
        <f t="shared" si="83"/>
        <v>0</v>
      </c>
      <c r="CF58" s="183">
        <f t="shared" si="84"/>
        <v>0</v>
      </c>
      <c r="CG58" s="205">
        <f t="shared" si="85"/>
        <v>0</v>
      </c>
      <c r="CH58" s="183">
        <f t="shared" si="36"/>
        <v>0</v>
      </c>
      <c r="CI58" s="183">
        <f t="shared" si="37"/>
        <v>0</v>
      </c>
      <c r="CJ58" s="183">
        <f t="shared" si="38"/>
        <v>0</v>
      </c>
      <c r="CK58" s="183">
        <f t="shared" si="39"/>
        <v>0</v>
      </c>
      <c r="CL58" s="191">
        <f t="shared" si="40"/>
        <v>0</v>
      </c>
      <c r="CM58" s="31"/>
      <c r="CN58" s="31"/>
      <c r="CO58" s="354"/>
      <c r="CP58" s="50">
        <f t="shared" si="41"/>
        <v>0</v>
      </c>
      <c r="CQ58" s="27">
        <f t="shared" si="42"/>
        <v>0</v>
      </c>
      <c r="CR58" s="27">
        <f t="shared" si="43"/>
        <v>0</v>
      </c>
      <c r="CS58" s="27">
        <f t="shared" si="44"/>
        <v>0</v>
      </c>
      <c r="CT58" s="27">
        <f t="shared" si="45"/>
        <v>0</v>
      </c>
      <c r="CU58" s="27">
        <f t="shared" si="46"/>
        <v>0</v>
      </c>
      <c r="CV58" s="27">
        <f t="shared" si="47"/>
        <v>0</v>
      </c>
      <c r="CW58" s="27">
        <f t="shared" si="48"/>
        <v>0</v>
      </c>
      <c r="CX58" s="27">
        <f t="shared" si="49"/>
        <v>0</v>
      </c>
      <c r="CY58" s="27">
        <f t="shared" si="50"/>
        <v>0</v>
      </c>
      <c r="CZ58" s="27">
        <f t="shared" si="51"/>
        <v>0</v>
      </c>
      <c r="DA58" s="35">
        <f t="shared" si="52"/>
        <v>0</v>
      </c>
      <c r="DB58" s="206">
        <f t="shared" si="56"/>
        <v>0</v>
      </c>
      <c r="DC58" s="206">
        <f t="shared" si="58"/>
        <v>0</v>
      </c>
      <c r="DD58" s="206">
        <f t="shared" si="59"/>
        <v>0</v>
      </c>
      <c r="DE58" s="206">
        <f t="shared" si="60"/>
        <v>0</v>
      </c>
      <c r="DF58" s="206">
        <f t="shared" si="61"/>
        <v>0</v>
      </c>
      <c r="DG58" s="206">
        <f t="shared" si="62"/>
        <v>0</v>
      </c>
      <c r="DH58" s="206">
        <f t="shared" si="63"/>
        <v>0</v>
      </c>
      <c r="DI58" s="206">
        <f t="shared" si="64"/>
        <v>0</v>
      </c>
      <c r="DJ58" s="206">
        <f t="shared" si="65"/>
        <v>0</v>
      </c>
      <c r="DK58" s="206">
        <f t="shared" si="66"/>
        <v>0</v>
      </c>
      <c r="DL58" s="33">
        <f t="shared" si="54"/>
        <v>0</v>
      </c>
      <c r="DM58" s="207">
        <f t="shared" si="57"/>
        <v>0</v>
      </c>
      <c r="DN58" s="207">
        <f t="shared" si="67"/>
        <v>0</v>
      </c>
      <c r="DO58" s="207">
        <f t="shared" si="68"/>
        <v>0</v>
      </c>
      <c r="DP58" s="207">
        <f t="shared" si="69"/>
        <v>0</v>
      </c>
      <c r="DQ58" s="207">
        <f t="shared" si="70"/>
        <v>0</v>
      </c>
      <c r="DR58" s="207">
        <f t="shared" si="71"/>
        <v>0</v>
      </c>
      <c r="DS58" s="207">
        <f t="shared" si="72"/>
        <v>0</v>
      </c>
      <c r="DT58" s="207">
        <f t="shared" si="73"/>
        <v>0</v>
      </c>
      <c r="DU58" s="207">
        <f t="shared" si="74"/>
        <v>0</v>
      </c>
      <c r="DV58" s="209">
        <f t="shared" si="75"/>
        <v>0</v>
      </c>
    </row>
    <row r="59" spans="1:126" ht="15.75" customHeight="1" x14ac:dyDescent="0.1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24"/>
      <c r="R59" s="24"/>
      <c r="S59" s="24"/>
      <c r="T59" s="24"/>
      <c r="U59" s="24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2"/>
      <c r="AP59" s="22"/>
      <c r="AQ59" s="22"/>
      <c r="AR59" s="22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2"/>
      <c r="BM59" s="22"/>
      <c r="BN59" s="22"/>
      <c r="BO59" s="22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O59" s="355"/>
      <c r="CP59" s="51">
        <f t="shared" si="41"/>
        <v>0</v>
      </c>
      <c r="CQ59" s="192">
        <f t="shared" si="42"/>
        <v>0</v>
      </c>
      <c r="CR59" s="192">
        <f t="shared" si="43"/>
        <v>0</v>
      </c>
      <c r="CS59" s="192">
        <f t="shared" si="44"/>
        <v>0</v>
      </c>
      <c r="CT59" s="192">
        <f t="shared" si="45"/>
        <v>0</v>
      </c>
      <c r="CU59" s="192">
        <f t="shared" si="46"/>
        <v>0</v>
      </c>
      <c r="CV59" s="192">
        <f t="shared" si="47"/>
        <v>0</v>
      </c>
      <c r="CW59" s="192">
        <f t="shared" si="48"/>
        <v>0</v>
      </c>
      <c r="CX59" s="192">
        <f t="shared" si="49"/>
        <v>0</v>
      </c>
      <c r="CY59" s="192">
        <f t="shared" si="50"/>
        <v>0</v>
      </c>
      <c r="CZ59" s="192">
        <f t="shared" si="51"/>
        <v>0</v>
      </c>
      <c r="DA59" s="193">
        <f t="shared" si="52"/>
        <v>0</v>
      </c>
      <c r="DB59" s="213">
        <f t="shared" si="56"/>
        <v>0</v>
      </c>
      <c r="DC59" s="214">
        <f t="shared" si="58"/>
        <v>0</v>
      </c>
      <c r="DD59" s="214">
        <f t="shared" si="59"/>
        <v>0</v>
      </c>
      <c r="DE59" s="214">
        <f t="shared" si="60"/>
        <v>0</v>
      </c>
      <c r="DF59" s="214">
        <f t="shared" si="61"/>
        <v>0</v>
      </c>
      <c r="DG59" s="214">
        <f t="shared" si="62"/>
        <v>0</v>
      </c>
      <c r="DH59" s="214">
        <f t="shared" si="63"/>
        <v>0</v>
      </c>
      <c r="DI59" s="214">
        <f t="shared" si="64"/>
        <v>0</v>
      </c>
      <c r="DJ59" s="214">
        <f t="shared" si="65"/>
        <v>0</v>
      </c>
      <c r="DK59" s="215">
        <f t="shared" si="66"/>
        <v>0</v>
      </c>
      <c r="DL59" s="194">
        <f t="shared" si="54"/>
        <v>0</v>
      </c>
      <c r="DM59" s="210">
        <f t="shared" si="57"/>
        <v>0</v>
      </c>
      <c r="DN59" s="211">
        <f t="shared" si="67"/>
        <v>0</v>
      </c>
      <c r="DO59" s="211">
        <f t="shared" si="68"/>
        <v>0</v>
      </c>
      <c r="DP59" s="211">
        <f t="shared" si="69"/>
        <v>0</v>
      </c>
      <c r="DQ59" s="211">
        <f t="shared" si="70"/>
        <v>0</v>
      </c>
      <c r="DR59" s="211">
        <f t="shared" si="71"/>
        <v>0</v>
      </c>
      <c r="DS59" s="211">
        <f t="shared" si="72"/>
        <v>0</v>
      </c>
      <c r="DT59" s="211">
        <f t="shared" si="73"/>
        <v>0</v>
      </c>
      <c r="DU59" s="211">
        <f t="shared" si="74"/>
        <v>0</v>
      </c>
      <c r="DV59" s="212">
        <f t="shared" si="75"/>
        <v>0</v>
      </c>
    </row>
    <row r="60" spans="1:126" s="1" customFormat="1" ht="15.75" customHeight="1" x14ac:dyDescent="0.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2"/>
      <c r="AO60" s="23"/>
      <c r="AP60" s="23"/>
      <c r="AQ60" s="23"/>
      <c r="AR60" s="23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2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</row>
    <row r="61" spans="1:126" s="1" customFormat="1" ht="15.75" customHeight="1" x14ac:dyDescent="0.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</row>
    <row r="62" spans="1:126" s="1" customFormat="1" ht="15.75" customHeight="1" x14ac:dyDescent="0.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2"/>
      <c r="AO62" s="23"/>
      <c r="AP62" s="23"/>
      <c r="AQ62" s="23"/>
      <c r="AR62" s="23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2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</row>
    <row r="63" spans="1:126" s="1" customFormat="1" ht="15.7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2"/>
      <c r="AO63" s="23"/>
      <c r="AP63" s="23"/>
      <c r="AQ63" s="23"/>
      <c r="AR63" s="23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2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</row>
    <row r="64" spans="1:126" ht="14.25" x14ac:dyDescent="0.15">
      <c r="M64" s="13"/>
      <c r="N64" s="13"/>
      <c r="O64" s="13"/>
      <c r="P64" s="13"/>
      <c r="Q64" s="13"/>
      <c r="R64" s="13"/>
      <c r="S64" s="13"/>
      <c r="T64" s="13"/>
      <c r="U64" s="13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2"/>
      <c r="AP64" s="12"/>
      <c r="AQ64" s="12"/>
      <c r="AR64" s="12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2"/>
      <c r="BN64" s="12"/>
      <c r="BO64" s="12"/>
      <c r="BP64" s="12"/>
      <c r="BQ64" s="12"/>
      <c r="CA64" s="9"/>
      <c r="CB64" s="9"/>
      <c r="CC64" s="9"/>
      <c r="CD64" s="9"/>
      <c r="CE64" s="9"/>
      <c r="CF64" s="9"/>
    </row>
    <row r="65" spans="13:84" ht="14.25" x14ac:dyDescent="0.15">
      <c r="M65" s="13"/>
      <c r="N65" s="13"/>
      <c r="O65" s="13"/>
      <c r="P65" s="13"/>
      <c r="Q65" s="13"/>
      <c r="R65" s="13"/>
      <c r="S65" s="13"/>
      <c r="T65" s="13"/>
      <c r="U65" s="13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2"/>
      <c r="AP65" s="12"/>
      <c r="AQ65" s="12"/>
      <c r="AR65" s="12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2"/>
      <c r="BN65" s="12"/>
      <c r="BO65" s="12"/>
      <c r="BP65" s="12"/>
      <c r="BQ65" s="12"/>
      <c r="CA65" s="10"/>
      <c r="CB65" s="10"/>
      <c r="CC65" s="10"/>
      <c r="CD65" s="10"/>
      <c r="CE65" s="10"/>
      <c r="CF65" s="10"/>
    </row>
    <row r="66" spans="13:84" x14ac:dyDescent="0.15">
      <c r="M66" s="13"/>
      <c r="N66" s="13"/>
      <c r="O66" s="13"/>
      <c r="P66" s="13"/>
      <c r="Q66" s="13"/>
      <c r="R66" s="13"/>
      <c r="S66" s="13"/>
      <c r="T66" s="13"/>
      <c r="U66" s="13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2"/>
      <c r="AP66" s="12"/>
      <c r="AQ66" s="12"/>
      <c r="AR66" s="12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2"/>
      <c r="BP66" s="12"/>
      <c r="BQ66" s="12"/>
    </row>
  </sheetData>
  <mergeCells count="56">
    <mergeCell ref="CQ8:CZ8"/>
    <mergeCell ref="DA8:DK8"/>
    <mergeCell ref="DL8:DV8"/>
    <mergeCell ref="CP7:DV7"/>
    <mergeCell ref="B6:K6"/>
    <mergeCell ref="Q7:Q9"/>
    <mergeCell ref="R7:R9"/>
    <mergeCell ref="S7:S9"/>
    <mergeCell ref="T7:T9"/>
    <mergeCell ref="L6:U6"/>
    <mergeCell ref="J7:J9"/>
    <mergeCell ref="K7:K9"/>
    <mergeCell ref="CP8:CP9"/>
    <mergeCell ref="CO7:CO9"/>
    <mergeCell ref="BP6:CL6"/>
    <mergeCell ref="CB8:CB9"/>
    <mergeCell ref="A1:CH1"/>
    <mergeCell ref="E7:E9"/>
    <mergeCell ref="F7:F9"/>
    <mergeCell ref="L7:L9"/>
    <mergeCell ref="M7:M9"/>
    <mergeCell ref="BQ8:BQ9"/>
    <mergeCell ref="A6:A9"/>
    <mergeCell ref="AI8:AR8"/>
    <mergeCell ref="V6:AR6"/>
    <mergeCell ref="V7:V9"/>
    <mergeCell ref="AS6:BO6"/>
    <mergeCell ref="AT7:BD7"/>
    <mergeCell ref="AS7:AS9"/>
    <mergeCell ref="AT8:AT9"/>
    <mergeCell ref="X8:AG8"/>
    <mergeCell ref="AU8:BD8"/>
    <mergeCell ref="A59:P59"/>
    <mergeCell ref="AH7:AR7"/>
    <mergeCell ref="W8:W9"/>
    <mergeCell ref="AH8:AH9"/>
    <mergeCell ref="N7:N9"/>
    <mergeCell ref="G7:G9"/>
    <mergeCell ref="U7:U9"/>
    <mergeCell ref="W7:AG7"/>
    <mergeCell ref="CO12:CO59"/>
    <mergeCell ref="P7:P9"/>
    <mergeCell ref="B7:B9"/>
    <mergeCell ref="C7:C9"/>
    <mergeCell ref="D7:D9"/>
    <mergeCell ref="O7:O9"/>
    <mergeCell ref="H7:H9"/>
    <mergeCell ref="I7:I9"/>
    <mergeCell ref="BR8:CA8"/>
    <mergeCell ref="CB7:CL7"/>
    <mergeCell ref="CC8:CL8"/>
    <mergeCell ref="BE7:BO7"/>
    <mergeCell ref="BE8:BE9"/>
    <mergeCell ref="BP7:BP9"/>
    <mergeCell ref="BQ7:CA7"/>
    <mergeCell ref="BF8:BO8"/>
  </mergeCells>
  <phoneticPr fontId="3" type="noConversion"/>
  <pageMargins left="0.7" right="0.7" top="0.75" bottom="0.75" header="0.3" footer="0.3"/>
  <pageSetup paperSize="8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381D4-8A59-431D-8F40-57B836045B9C}">
  <dimension ref="A1:T70"/>
  <sheetViews>
    <sheetView zoomScaleNormal="100" workbookViewId="0">
      <selection activeCell="A2" sqref="A2:N2"/>
    </sheetView>
  </sheetViews>
  <sheetFormatPr defaultColWidth="11.5546875" defaultRowHeight="13.5" x14ac:dyDescent="0.15"/>
  <cols>
    <col min="1" max="1" width="3" style="56" customWidth="1"/>
    <col min="2" max="2" width="9.88671875" style="56" customWidth="1"/>
    <col min="3" max="3" width="6.77734375" style="56" customWidth="1"/>
    <col min="4" max="4" width="7.21875" style="56" customWidth="1"/>
    <col min="5" max="5" width="8" style="59" customWidth="1"/>
    <col min="6" max="6" width="7.88671875" style="59" customWidth="1"/>
    <col min="7" max="7" width="10.109375" style="59" bestFit="1" customWidth="1"/>
    <col min="8" max="8" width="7.88671875" style="59" customWidth="1"/>
    <col min="9" max="9" width="7.88671875" style="59" hidden="1" customWidth="1"/>
    <col min="10" max="12" width="7.88671875" style="59" customWidth="1"/>
    <col min="13" max="13" width="7.88671875" style="59" hidden="1" customWidth="1"/>
    <col min="14" max="14" width="7.88671875" style="59" customWidth="1"/>
    <col min="15" max="15" width="8.88671875" style="56" customWidth="1"/>
    <col min="16" max="16" width="13.6640625" style="56" customWidth="1"/>
    <col min="17" max="20" width="11.88671875" style="56" bestFit="1" customWidth="1"/>
    <col min="21" max="16384" width="11.5546875" style="56"/>
  </cols>
  <sheetData>
    <row r="1" spans="1:20" x14ac:dyDescent="0.15">
      <c r="A1" s="75"/>
      <c r="B1" s="75"/>
      <c r="C1" s="75"/>
      <c r="D1" s="75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0" ht="22.5" customHeight="1" x14ac:dyDescent="0.15">
      <c r="A2" s="345" t="s">
        <v>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20" ht="22.5" customHeight="1" x14ac:dyDescent="0.1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20" ht="27.75" customHeight="1" x14ac:dyDescent="0.15">
      <c r="A4" s="72" t="s">
        <v>14</v>
      </c>
      <c r="B4" s="57"/>
      <c r="C4" s="57"/>
      <c r="D4" s="57"/>
      <c r="E4" s="57"/>
      <c r="F4" s="57"/>
      <c r="G4" s="57"/>
      <c r="H4" s="57"/>
      <c r="I4" s="196"/>
      <c r="J4" s="57"/>
      <c r="K4" s="57"/>
      <c r="L4" s="57"/>
      <c r="M4" s="196"/>
      <c r="N4" s="57"/>
    </row>
    <row r="5" spans="1:20" ht="27.75" customHeight="1" x14ac:dyDescent="0.15">
      <c r="A5" s="74" t="s">
        <v>7</v>
      </c>
      <c r="B5" s="97"/>
      <c r="C5" s="97"/>
      <c r="D5" s="340" t="s">
        <v>101</v>
      </c>
      <c r="E5" s="340"/>
      <c r="F5" s="340"/>
      <c r="G5" s="340"/>
      <c r="H5" s="99"/>
      <c r="I5" s="99"/>
      <c r="J5" s="60" t="s">
        <v>11</v>
      </c>
      <c r="K5" s="61"/>
      <c r="L5" s="275" t="s">
        <v>102</v>
      </c>
      <c r="M5" s="275"/>
      <c r="N5" s="273" t="s">
        <v>0</v>
      </c>
    </row>
    <row r="6" spans="1:20" ht="8.25" customHeight="1" x14ac:dyDescent="0.15">
      <c r="B6" s="67"/>
      <c r="H6" s="73"/>
      <c r="L6" s="272"/>
    </row>
    <row r="7" spans="1:20" ht="27.75" customHeight="1" x14ac:dyDescent="0.15">
      <c r="A7" s="74" t="s">
        <v>8</v>
      </c>
      <c r="B7" s="97"/>
      <c r="C7" s="97"/>
      <c r="D7" s="340" t="s">
        <v>95</v>
      </c>
      <c r="E7" s="340"/>
      <c r="F7" s="340"/>
      <c r="G7" s="340"/>
      <c r="H7" s="99"/>
      <c r="I7" s="99"/>
      <c r="J7" s="60" t="s">
        <v>84</v>
      </c>
      <c r="K7" s="61"/>
      <c r="L7" s="274">
        <v>1</v>
      </c>
      <c r="M7" s="274"/>
      <c r="N7" s="273" t="s">
        <v>12</v>
      </c>
    </row>
    <row r="8" spans="1:20" ht="9.75" customHeight="1" x14ac:dyDescent="0.15">
      <c r="B8" s="67"/>
      <c r="H8" s="73"/>
      <c r="L8" s="272"/>
    </row>
    <row r="9" spans="1:20" ht="27.75" customHeight="1" x14ac:dyDescent="0.15">
      <c r="A9" s="74" t="s">
        <v>13</v>
      </c>
      <c r="B9" s="97"/>
      <c r="C9" s="97"/>
      <c r="D9" s="434" t="str">
        <f>'2교가 108임반 1소반외1(기번2) 개벌1(집계)'!$B$7&amp;" "&amp;'2교가 108임반 1소반외1(기번2) 개벌1(집계)'!$C$7&amp;" "&amp;'2교가 108임반 1소반외1(기번2) 개벌1(집계)'!$D$7&amp;" "&amp;'2교가 108임반 1소반외1(기번2) 개벌1(집계)'!$E$7&amp;" "&amp;'2교가 108임반 1소반외1(기번2) 개벌1(집계)'!$F7</f>
        <v xml:space="preserve">기타활엽수    </v>
      </c>
      <c r="E9" s="434"/>
      <c r="F9" s="434"/>
      <c r="G9" s="434"/>
      <c r="H9" s="271"/>
      <c r="I9" s="271"/>
      <c r="J9" s="60" t="s">
        <v>85</v>
      </c>
      <c r="K9" s="61"/>
      <c r="L9" s="270">
        <v>19.899999999999999</v>
      </c>
      <c r="M9" s="269"/>
      <c r="N9" s="103" t="s">
        <v>0</v>
      </c>
      <c r="O9" s="98"/>
      <c r="P9" s="98"/>
      <c r="Q9" s="98"/>
      <c r="R9" s="98"/>
      <c r="S9" s="98"/>
      <c r="T9" s="75"/>
    </row>
    <row r="10" spans="1:20" s="59" customFormat="1" ht="17.25" customHeight="1" x14ac:dyDescent="0.15">
      <c r="A10" s="58"/>
      <c r="B10" s="58"/>
      <c r="C10" s="58"/>
      <c r="D10" s="7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96"/>
      <c r="P10" s="96"/>
      <c r="Q10" s="96"/>
      <c r="R10" s="96"/>
      <c r="S10" s="96"/>
      <c r="T10" s="73"/>
    </row>
    <row r="11" spans="1:20" s="59" customFormat="1" ht="17.25" customHeight="1" x14ac:dyDescent="0.15">
      <c r="A11" s="72" t="s">
        <v>16</v>
      </c>
      <c r="B11" s="58"/>
      <c r="C11" s="58"/>
      <c r="D11" s="73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96"/>
      <c r="P11" s="96"/>
      <c r="Q11" s="96"/>
      <c r="R11" s="96"/>
      <c r="S11" s="96"/>
      <c r="T11" s="73"/>
    </row>
    <row r="12" spans="1:20" s="59" customFormat="1" ht="17.25" customHeight="1" x14ac:dyDescent="0.15">
      <c r="A12" s="72"/>
      <c r="B12" s="58"/>
      <c r="C12" s="58"/>
      <c r="D12" s="73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20" s="59" customFormat="1" ht="17.25" customHeight="1" x14ac:dyDescent="0.15">
      <c r="A13" s="74"/>
      <c r="B13" s="60" t="s">
        <v>21</v>
      </c>
      <c r="C13" s="61"/>
      <c r="D13" s="73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20" s="63" customFormat="1" ht="22.5" customHeight="1" x14ac:dyDescent="0.15">
      <c r="A14" s="62"/>
      <c r="B14" s="342" t="s">
        <v>17</v>
      </c>
      <c r="C14" s="346" t="s">
        <v>18</v>
      </c>
      <c r="D14" s="343" t="s">
        <v>28</v>
      </c>
      <c r="E14" s="346" t="s">
        <v>34</v>
      </c>
      <c r="F14" s="347" t="s">
        <v>86</v>
      </c>
      <c r="G14" s="347"/>
      <c r="H14" s="347"/>
      <c r="I14" s="347"/>
      <c r="J14" s="347"/>
      <c r="K14" s="347"/>
      <c r="L14" s="347"/>
      <c r="M14" s="347"/>
      <c r="N14" s="347"/>
      <c r="P14" s="197"/>
    </row>
    <row r="15" spans="1:20" s="63" customFormat="1" ht="22.5" customHeight="1" x14ac:dyDescent="0.15">
      <c r="A15" s="62"/>
      <c r="B15" s="344"/>
      <c r="C15" s="341"/>
      <c r="D15" s="344"/>
      <c r="E15" s="346"/>
      <c r="F15" s="347" t="s">
        <v>3</v>
      </c>
      <c r="G15" s="341" t="s">
        <v>4</v>
      </c>
      <c r="H15" s="341"/>
      <c r="I15" s="341"/>
      <c r="J15" s="341"/>
      <c r="K15" s="341" t="s">
        <v>72</v>
      </c>
      <c r="L15" s="341"/>
      <c r="M15" s="341"/>
      <c r="N15" s="341"/>
    </row>
    <row r="16" spans="1:20" s="63" customFormat="1" ht="34.5" customHeight="1" x14ac:dyDescent="0.15">
      <c r="A16" s="62"/>
      <c r="B16" s="344"/>
      <c r="C16" s="342"/>
      <c r="D16" s="344"/>
      <c r="E16" s="343"/>
      <c r="F16" s="352"/>
      <c r="G16" s="227" t="s">
        <v>5</v>
      </c>
      <c r="H16" s="226" t="s">
        <v>80</v>
      </c>
      <c r="I16" s="226"/>
      <c r="J16" s="226" t="s">
        <v>35</v>
      </c>
      <c r="K16" s="227" t="s">
        <v>5</v>
      </c>
      <c r="L16" s="226" t="s">
        <v>82</v>
      </c>
      <c r="M16" s="226"/>
      <c r="N16" s="226" t="s">
        <v>35</v>
      </c>
    </row>
    <row r="17" spans="1:16" s="54" customFormat="1" ht="22.5" customHeight="1" thickBot="1" x14ac:dyDescent="0.2">
      <c r="A17" s="55"/>
      <c r="B17" s="171" t="s">
        <v>15</v>
      </c>
      <c r="C17" s="268">
        <f t="shared" ref="C17:C27" si="0">IF(ISERROR(K17/F17),0,(K17/F17))</f>
        <v>1</v>
      </c>
      <c r="D17" s="266">
        <f>'2교가 108임반 1소반외1(기번2) 개벌1(집계)'!CP11</f>
        <v>13.914864613668753</v>
      </c>
      <c r="E17" s="174">
        <f>SUM(E18:E27)</f>
        <v>1</v>
      </c>
      <c r="F17" s="267">
        <f>SUM(F18:F27)</f>
        <v>16139</v>
      </c>
      <c r="G17" s="267">
        <f>SUM(G18:G27)</f>
        <v>0</v>
      </c>
      <c r="H17" s="267">
        <f>SUM(H18:H27)</f>
        <v>0</v>
      </c>
      <c r="I17" s="267"/>
      <c r="J17" s="266">
        <f>'2교가 108임반 1소반외1(기번2) 개벌1(집계)'!DA11</f>
        <v>0</v>
      </c>
      <c r="K17" s="267">
        <f>SUM(K18:K27)</f>
        <v>16139</v>
      </c>
      <c r="L17" s="267">
        <f>SUM(L18:L27)</f>
        <v>16139</v>
      </c>
      <c r="M17" s="267"/>
      <c r="N17" s="266">
        <f>'2교가 108임반 1소반외1(기번2) 개벌1(집계)'!DL11</f>
        <v>13.914864613668753</v>
      </c>
    </row>
    <row r="18" spans="1:16" s="54" customFormat="1" ht="22.5" customHeight="1" thickTop="1" x14ac:dyDescent="0.15">
      <c r="A18" s="55"/>
      <c r="B18" s="265" t="str">
        <f>'2교가 108임반 1소반외1(기번2) 개벌1(집계)'!$B$7</f>
        <v>기타활엽수</v>
      </c>
      <c r="C18" s="264">
        <f t="shared" si="0"/>
        <v>1</v>
      </c>
      <c r="D18" s="262">
        <f>'2교가 108임반 1소반외1(기번2) 개벌1(집계)'!CQ11</f>
        <v>13.914864613668753</v>
      </c>
      <c r="E18" s="264">
        <f t="shared" ref="E18:E27" si="1">IF(ISERROR(F18/$F$17),0,(F18/$F$17))</f>
        <v>1</v>
      </c>
      <c r="F18" s="79">
        <f t="shared" ref="F18:F27" si="2">SUM(G18,K18)</f>
        <v>16139</v>
      </c>
      <c r="G18" s="79">
        <f t="shared" ref="G18:G27" si="3">SUM(H18,I18)</f>
        <v>0</v>
      </c>
      <c r="H18" s="263">
        <f>'2교가 108임반 1소반외1(기번2) 개벌1(집계)'!AU10</f>
        <v>0</v>
      </c>
      <c r="I18" s="81"/>
      <c r="J18" s="262">
        <f>'2교가 108임반 1소반외1(기번2) 개벌1(집계)'!DB11</f>
        <v>0</v>
      </c>
      <c r="K18" s="79">
        <f t="shared" ref="K18:K27" si="4">SUM(L18,M18)</f>
        <v>16139</v>
      </c>
      <c r="L18" s="81">
        <f>'2교가 108임반 1소반외1(기번2) 개벌1(집계)'!BF10</f>
        <v>16139</v>
      </c>
      <c r="M18" s="81"/>
      <c r="N18" s="262">
        <f>'2교가 108임반 1소반외1(기번2) 개벌1(집계)'!DM11</f>
        <v>13.914864613668753</v>
      </c>
    </row>
    <row r="19" spans="1:16" s="54" customFormat="1" ht="22.5" customHeight="1" x14ac:dyDescent="0.15">
      <c r="A19" s="55"/>
      <c r="B19" s="261">
        <f>'2교가 108임반 1소반외1(기번2) 개벌1(집계)'!$C$7</f>
        <v>0</v>
      </c>
      <c r="C19" s="260">
        <f t="shared" si="0"/>
        <v>0</v>
      </c>
      <c r="D19" s="258">
        <f>'2교가 108임반 1소반외1(기번2) 개벌1(집계)'!CR11</f>
        <v>0</v>
      </c>
      <c r="E19" s="260">
        <f t="shared" si="1"/>
        <v>0</v>
      </c>
      <c r="F19" s="84">
        <f t="shared" si="2"/>
        <v>0</v>
      </c>
      <c r="G19" s="84">
        <f t="shared" si="3"/>
        <v>0</v>
      </c>
      <c r="H19" s="259">
        <f>'2교가 108임반 1소반외1(기번2) 개벌1(집계)'!AV10</f>
        <v>0</v>
      </c>
      <c r="I19" s="86"/>
      <c r="J19" s="258">
        <f>'2교가 108임반 1소반외1(기번2) 개벌1(집계)'!DC11</f>
        <v>0</v>
      </c>
      <c r="K19" s="84">
        <f t="shared" si="4"/>
        <v>0</v>
      </c>
      <c r="L19" s="86">
        <f>'2교가 108임반 1소반외1(기번2) 개벌1(집계)'!BG10</f>
        <v>0</v>
      </c>
      <c r="M19" s="86"/>
      <c r="N19" s="258">
        <f>'2교가 108임반 1소반외1(기번2) 개벌1(집계)'!DN11</f>
        <v>0</v>
      </c>
    </row>
    <row r="20" spans="1:16" s="54" customFormat="1" ht="22.5" customHeight="1" x14ac:dyDescent="0.15">
      <c r="A20" s="55"/>
      <c r="B20" s="261">
        <f>'2교가 108임반 1소반외1(기번2) 개벌1(집계)'!$D$7</f>
        <v>0</v>
      </c>
      <c r="C20" s="260">
        <f t="shared" si="0"/>
        <v>0</v>
      </c>
      <c r="D20" s="258">
        <f>'2교가 108임반 1소반외1(기번2) 개벌1(집계)'!CS11</f>
        <v>0</v>
      </c>
      <c r="E20" s="260">
        <f t="shared" si="1"/>
        <v>0</v>
      </c>
      <c r="F20" s="84">
        <f t="shared" si="2"/>
        <v>0</v>
      </c>
      <c r="G20" s="84">
        <f t="shared" si="3"/>
        <v>0</v>
      </c>
      <c r="H20" s="259">
        <f>'2교가 108임반 1소반외1(기번2) 개벌1(집계)'!AW10</f>
        <v>0</v>
      </c>
      <c r="I20" s="86"/>
      <c r="J20" s="258">
        <f>'2교가 108임반 1소반외1(기번2) 개벌1(집계)'!DD11</f>
        <v>0</v>
      </c>
      <c r="K20" s="84">
        <f t="shared" si="4"/>
        <v>0</v>
      </c>
      <c r="L20" s="86">
        <f>'2교가 108임반 1소반외1(기번2) 개벌1(집계)'!BH10</f>
        <v>0</v>
      </c>
      <c r="M20" s="86"/>
      <c r="N20" s="258">
        <f>'2교가 108임반 1소반외1(기번2) 개벌1(집계)'!DO11</f>
        <v>0</v>
      </c>
    </row>
    <row r="21" spans="1:16" s="54" customFormat="1" ht="22.5" customHeight="1" x14ac:dyDescent="0.15">
      <c r="A21" s="55"/>
      <c r="B21" s="261">
        <f>'2교가 108임반 1소반외1(기번2) 개벌1(집계)'!$E$7</f>
        <v>0</v>
      </c>
      <c r="C21" s="260">
        <f t="shared" si="0"/>
        <v>0</v>
      </c>
      <c r="D21" s="258">
        <f>'2교가 108임반 1소반외1(기번2) 개벌1(집계)'!CT11</f>
        <v>0</v>
      </c>
      <c r="E21" s="260">
        <f t="shared" si="1"/>
        <v>0</v>
      </c>
      <c r="F21" s="84">
        <f t="shared" si="2"/>
        <v>0</v>
      </c>
      <c r="G21" s="84">
        <f t="shared" si="3"/>
        <v>0</v>
      </c>
      <c r="H21" s="259">
        <f>'2교가 108임반 1소반외1(기번2) 개벌1(집계)'!AX10</f>
        <v>0</v>
      </c>
      <c r="I21" s="86"/>
      <c r="J21" s="258">
        <f>'2교가 108임반 1소반외1(기번2) 개벌1(집계)'!DE11</f>
        <v>0</v>
      </c>
      <c r="K21" s="84">
        <f t="shared" si="4"/>
        <v>0</v>
      </c>
      <c r="L21" s="86">
        <f>'2교가 108임반 1소반외1(기번2) 개벌1(집계)'!BI10</f>
        <v>0</v>
      </c>
      <c r="M21" s="86"/>
      <c r="N21" s="258">
        <f>'2교가 108임반 1소반외1(기번2) 개벌1(집계)'!DP11</f>
        <v>0</v>
      </c>
    </row>
    <row r="22" spans="1:16" s="54" customFormat="1" ht="22.5" customHeight="1" x14ac:dyDescent="0.15">
      <c r="A22" s="55"/>
      <c r="B22" s="261">
        <f>'2교가 108임반 1소반외1(기번2) 개벌1(집계)'!$F$7</f>
        <v>0</v>
      </c>
      <c r="C22" s="260">
        <f t="shared" si="0"/>
        <v>0</v>
      </c>
      <c r="D22" s="258">
        <f>'2교가 108임반 1소반외1(기번2) 개벌1(집계)'!CU11</f>
        <v>0</v>
      </c>
      <c r="E22" s="260">
        <f t="shared" si="1"/>
        <v>0</v>
      </c>
      <c r="F22" s="84">
        <f t="shared" si="2"/>
        <v>0</v>
      </c>
      <c r="G22" s="84">
        <f t="shared" si="3"/>
        <v>0</v>
      </c>
      <c r="H22" s="259">
        <f>'2교가 108임반 1소반외1(기번2) 개벌1(집계)'!AY10</f>
        <v>0</v>
      </c>
      <c r="I22" s="86"/>
      <c r="J22" s="258">
        <f>'2교가 108임반 1소반외1(기번2) 개벌1(집계)'!DF11</f>
        <v>0</v>
      </c>
      <c r="K22" s="84">
        <f t="shared" si="4"/>
        <v>0</v>
      </c>
      <c r="L22" s="86">
        <f>'2교가 108임반 1소반외1(기번2) 개벌1(집계)'!BJ10</f>
        <v>0</v>
      </c>
      <c r="M22" s="86"/>
      <c r="N22" s="258">
        <f>'2교가 108임반 1소반외1(기번2) 개벌1(집계)'!DQ11</f>
        <v>0</v>
      </c>
    </row>
    <row r="23" spans="1:16" s="54" customFormat="1" ht="22.5" customHeight="1" x14ac:dyDescent="0.15">
      <c r="A23" s="55"/>
      <c r="B23" s="261">
        <f>'2교가 108임반 1소반외1(기번2) 개벌1(집계)'!$G$7</f>
        <v>0</v>
      </c>
      <c r="C23" s="260">
        <f t="shared" si="0"/>
        <v>0</v>
      </c>
      <c r="D23" s="258">
        <f>'2교가 108임반 1소반외1(기번2) 개벌1(집계)'!CV11</f>
        <v>0</v>
      </c>
      <c r="E23" s="260">
        <f t="shared" si="1"/>
        <v>0</v>
      </c>
      <c r="F23" s="84">
        <f t="shared" si="2"/>
        <v>0</v>
      </c>
      <c r="G23" s="84">
        <f t="shared" si="3"/>
        <v>0</v>
      </c>
      <c r="H23" s="259">
        <f>'2교가 108임반 1소반외1(기번2) 개벌1(집계)'!AZ10</f>
        <v>0</v>
      </c>
      <c r="I23" s="86"/>
      <c r="J23" s="258">
        <f>'2교가 108임반 1소반외1(기번2) 개벌1(집계)'!DG11</f>
        <v>0</v>
      </c>
      <c r="K23" s="84">
        <f t="shared" si="4"/>
        <v>0</v>
      </c>
      <c r="L23" s="86">
        <f>'2교가 108임반 1소반외1(기번2) 개벌1(집계)'!BK10</f>
        <v>0</v>
      </c>
      <c r="M23" s="86"/>
      <c r="N23" s="258">
        <f>'2교가 108임반 1소반외1(기번2) 개벌1(집계)'!DR11</f>
        <v>0</v>
      </c>
    </row>
    <row r="24" spans="1:16" s="54" customFormat="1" ht="22.5" customHeight="1" x14ac:dyDescent="0.15">
      <c r="A24" s="55"/>
      <c r="B24" s="261">
        <f>'2교가 108임반 1소반외1(기번2) 개벌1(집계)'!$H$7</f>
        <v>0</v>
      </c>
      <c r="C24" s="260">
        <f t="shared" si="0"/>
        <v>0</v>
      </c>
      <c r="D24" s="258">
        <f>'2교가 108임반 1소반외1(기번2) 개벌1(집계)'!CW11</f>
        <v>0</v>
      </c>
      <c r="E24" s="260">
        <f t="shared" si="1"/>
        <v>0</v>
      </c>
      <c r="F24" s="84">
        <f t="shared" si="2"/>
        <v>0</v>
      </c>
      <c r="G24" s="84">
        <f t="shared" si="3"/>
        <v>0</v>
      </c>
      <c r="H24" s="259">
        <f>'2교가 108임반 1소반외1(기번2) 개벌1(집계)'!BA10</f>
        <v>0</v>
      </c>
      <c r="I24" s="86"/>
      <c r="J24" s="258">
        <f>'2교가 108임반 1소반외1(기번2) 개벌1(집계)'!DH11</f>
        <v>0</v>
      </c>
      <c r="K24" s="84">
        <f t="shared" si="4"/>
        <v>0</v>
      </c>
      <c r="L24" s="86">
        <f>'2교가 108임반 1소반외1(기번2) 개벌1(집계)'!BL10</f>
        <v>0</v>
      </c>
      <c r="M24" s="86"/>
      <c r="N24" s="258">
        <f>'2교가 108임반 1소반외1(기번2) 개벌1(집계)'!DS11</f>
        <v>0</v>
      </c>
    </row>
    <row r="25" spans="1:16" s="54" customFormat="1" ht="22.5" customHeight="1" x14ac:dyDescent="0.15">
      <c r="A25" s="55"/>
      <c r="B25" s="261">
        <f>'2교가 108임반 1소반외1(기번2) 개벌1(집계)'!$I$7</f>
        <v>0</v>
      </c>
      <c r="C25" s="260">
        <f t="shared" si="0"/>
        <v>0</v>
      </c>
      <c r="D25" s="258">
        <f>'2교가 108임반 1소반외1(기번2) 개벌1(집계)'!CX11</f>
        <v>0</v>
      </c>
      <c r="E25" s="260">
        <f t="shared" si="1"/>
        <v>0</v>
      </c>
      <c r="F25" s="84">
        <f t="shared" si="2"/>
        <v>0</v>
      </c>
      <c r="G25" s="84">
        <f t="shared" si="3"/>
        <v>0</v>
      </c>
      <c r="H25" s="259">
        <f>'2교가 108임반 1소반외1(기번2) 개벌1(집계)'!BB10</f>
        <v>0</v>
      </c>
      <c r="I25" s="86"/>
      <c r="J25" s="258">
        <f>'2교가 108임반 1소반외1(기번2) 개벌1(집계)'!DI11</f>
        <v>0</v>
      </c>
      <c r="K25" s="84">
        <f t="shared" si="4"/>
        <v>0</v>
      </c>
      <c r="L25" s="86">
        <f>'2교가 108임반 1소반외1(기번2) 개벌1(집계)'!BM10</f>
        <v>0</v>
      </c>
      <c r="M25" s="86"/>
      <c r="N25" s="258">
        <f>'2교가 108임반 1소반외1(기번2) 개벌1(집계)'!DT11</f>
        <v>0</v>
      </c>
    </row>
    <row r="26" spans="1:16" s="54" customFormat="1" ht="22.5" customHeight="1" x14ac:dyDescent="0.15">
      <c r="A26" s="55"/>
      <c r="B26" s="261">
        <f>'2교가 108임반 1소반외1(기번2) 개벌1(집계)'!$J$7</f>
        <v>0</v>
      </c>
      <c r="C26" s="260">
        <f t="shared" si="0"/>
        <v>0</v>
      </c>
      <c r="D26" s="258">
        <f>'2교가 108임반 1소반외1(기번2) 개벌1(집계)'!CY11</f>
        <v>0</v>
      </c>
      <c r="E26" s="260">
        <f t="shared" si="1"/>
        <v>0</v>
      </c>
      <c r="F26" s="84">
        <f t="shared" si="2"/>
        <v>0</v>
      </c>
      <c r="G26" s="84">
        <f t="shared" si="3"/>
        <v>0</v>
      </c>
      <c r="H26" s="259">
        <f>'2교가 108임반 1소반외1(기번2) 개벌1(집계)'!BC10</f>
        <v>0</v>
      </c>
      <c r="I26" s="86"/>
      <c r="J26" s="258">
        <f>'2교가 108임반 1소반외1(기번2) 개벌1(집계)'!DJ11</f>
        <v>0</v>
      </c>
      <c r="K26" s="84">
        <f t="shared" si="4"/>
        <v>0</v>
      </c>
      <c r="L26" s="86">
        <f>'2교가 108임반 1소반외1(기번2) 개벌1(집계)'!BN10</f>
        <v>0</v>
      </c>
      <c r="M26" s="86"/>
      <c r="N26" s="258">
        <f>'2교가 108임반 1소반외1(기번2) 개벌1(집계)'!DU11</f>
        <v>0</v>
      </c>
    </row>
    <row r="27" spans="1:16" s="54" customFormat="1" ht="22.5" customHeight="1" x14ac:dyDescent="0.15">
      <c r="A27" s="55"/>
      <c r="B27" s="261">
        <f>'2교가 108임반 1소반외1(기번2) 개벌1(집계)'!$K$7</f>
        <v>0</v>
      </c>
      <c r="C27" s="260">
        <f t="shared" si="0"/>
        <v>0</v>
      </c>
      <c r="D27" s="258">
        <f>'2교가 108임반 1소반외1(기번2) 개벌1(집계)'!CZ11</f>
        <v>0</v>
      </c>
      <c r="E27" s="260">
        <f t="shared" si="1"/>
        <v>0</v>
      </c>
      <c r="F27" s="84">
        <f t="shared" si="2"/>
        <v>0</v>
      </c>
      <c r="G27" s="84">
        <f t="shared" si="3"/>
        <v>0</v>
      </c>
      <c r="H27" s="259">
        <f>'2교가 108임반 1소반외1(기번2) 개벌1(집계)'!BD10</f>
        <v>0</v>
      </c>
      <c r="I27" s="86"/>
      <c r="J27" s="258">
        <f>'2교가 108임반 1소반외1(기번2) 개벌1(집계)'!DK11</f>
        <v>0</v>
      </c>
      <c r="K27" s="84">
        <f t="shared" si="4"/>
        <v>0</v>
      </c>
      <c r="L27" s="86">
        <f>'2교가 108임반 1소반외1(기번2) 개벌1(집계)'!BO10</f>
        <v>0</v>
      </c>
      <c r="M27" s="86"/>
      <c r="N27" s="258">
        <f>'2교가 108임반 1소반외1(기번2) 개벌1(집계)'!DV11</f>
        <v>0</v>
      </c>
    </row>
    <row r="28" spans="1:16" s="59" customFormat="1" ht="17.25" customHeight="1" x14ac:dyDescent="0.15">
      <c r="A28" s="61"/>
      <c r="B28" s="62"/>
      <c r="C28" s="73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P28" s="54"/>
    </row>
    <row r="29" spans="1:16" s="59" customFormat="1" ht="17.25" customHeight="1" x14ac:dyDescent="0.15">
      <c r="A29" s="61"/>
      <c r="B29" s="60" t="s">
        <v>22</v>
      </c>
      <c r="C29" s="73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P29" s="54"/>
    </row>
    <row r="30" spans="1:16" s="63" customFormat="1" ht="24" customHeight="1" x14ac:dyDescent="0.15">
      <c r="A30" s="62"/>
      <c r="B30" s="342" t="s">
        <v>17</v>
      </c>
      <c r="C30" s="346" t="s">
        <v>19</v>
      </c>
      <c r="D30" s="343" t="s">
        <v>78</v>
      </c>
      <c r="E30" s="346" t="s">
        <v>24</v>
      </c>
      <c r="F30" s="347" t="s">
        <v>91</v>
      </c>
      <c r="G30" s="347"/>
      <c r="H30" s="347"/>
      <c r="I30" s="347"/>
      <c r="J30" s="347"/>
      <c r="K30" s="347"/>
      <c r="L30" s="347"/>
      <c r="M30" s="347"/>
      <c r="N30" s="347"/>
      <c r="P30" s="54"/>
    </row>
    <row r="31" spans="1:16" s="63" customFormat="1" ht="23.25" customHeight="1" x14ac:dyDescent="0.15">
      <c r="A31" s="62"/>
      <c r="B31" s="344"/>
      <c r="C31" s="341"/>
      <c r="D31" s="344"/>
      <c r="E31" s="346"/>
      <c r="F31" s="341" t="s">
        <v>3</v>
      </c>
      <c r="G31" s="341" t="str">
        <f>G15</f>
        <v>존치목</v>
      </c>
      <c r="H31" s="341"/>
      <c r="I31" s="341"/>
      <c r="J31" s="341"/>
      <c r="K31" s="341" t="str">
        <f>K15</f>
        <v>벌채대상목</v>
      </c>
      <c r="L31" s="341"/>
      <c r="M31" s="341"/>
      <c r="N31" s="341"/>
      <c r="P31" s="54"/>
    </row>
    <row r="32" spans="1:16" s="63" customFormat="1" ht="39.75" customHeight="1" x14ac:dyDescent="0.15">
      <c r="A32" s="62"/>
      <c r="B32" s="344"/>
      <c r="C32" s="342"/>
      <c r="D32" s="344"/>
      <c r="E32" s="343"/>
      <c r="F32" s="342"/>
      <c r="G32" s="225" t="s">
        <v>5</v>
      </c>
      <c r="H32" s="226" t="s">
        <v>81</v>
      </c>
      <c r="I32" s="226"/>
      <c r="J32" s="226" t="s">
        <v>20</v>
      </c>
      <c r="K32" s="225" t="s">
        <v>5</v>
      </c>
      <c r="L32" s="226" t="s">
        <v>83</v>
      </c>
      <c r="M32" s="226"/>
      <c r="N32" s="226" t="s">
        <v>20</v>
      </c>
      <c r="P32" s="54"/>
    </row>
    <row r="33" spans="1:20" s="68" customFormat="1" ht="22.5" customHeight="1" thickBot="1" x14ac:dyDescent="0.2">
      <c r="A33" s="69"/>
      <c r="B33" s="176" t="s">
        <v>15</v>
      </c>
      <c r="C33" s="257">
        <f t="shared" ref="C33:C43" si="5">IF(ISERROR(K33/F33),0,(K33/F33))</f>
        <v>1</v>
      </c>
      <c r="D33" s="256">
        <f t="shared" ref="D33:D43" si="6">IF(ISERROR(F33/F17),0,(F33/F17))</f>
        <v>0.10567817089038974</v>
      </c>
      <c r="E33" s="174">
        <f>SUM(E34:E43)</f>
        <v>1</v>
      </c>
      <c r="F33" s="254">
        <f>SUM(F34:F43)</f>
        <v>1705.54</v>
      </c>
      <c r="G33" s="254">
        <f>SUM(G34:G43)</f>
        <v>0</v>
      </c>
      <c r="H33" s="254">
        <f>SUM(H34:H43)</f>
        <v>0</v>
      </c>
      <c r="I33" s="254"/>
      <c r="J33" s="255">
        <f t="shared" ref="J33:J43" si="7">IF(ISERROR(G33/G17),0,(G33/G17))</f>
        <v>0</v>
      </c>
      <c r="K33" s="254">
        <f>SUM(K34:K43)</f>
        <v>1705.54</v>
      </c>
      <c r="L33" s="254">
        <f>SUM(L34:L43)</f>
        <v>1705.54</v>
      </c>
      <c r="M33" s="254"/>
      <c r="N33" s="253">
        <f t="shared" ref="N33:N43" si="8">IF(ISERROR(K33/K17),0,(K33/K17))</f>
        <v>0.10567817089038974</v>
      </c>
      <c r="P33" s="54"/>
      <c r="Q33" s="54"/>
      <c r="R33" s="54"/>
      <c r="S33" s="54"/>
      <c r="T33" s="54"/>
    </row>
    <row r="34" spans="1:20" s="68" customFormat="1" ht="22.5" customHeight="1" thickTop="1" x14ac:dyDescent="0.15">
      <c r="A34" s="69"/>
      <c r="B34" s="235" t="str">
        <f t="shared" ref="B34:B43" si="9">B18</f>
        <v>기타활엽수</v>
      </c>
      <c r="C34" s="252">
        <f t="shared" si="5"/>
        <v>1</v>
      </c>
      <c r="D34" s="251">
        <f t="shared" si="6"/>
        <v>0.10567817089038974</v>
      </c>
      <c r="E34" s="250">
        <f t="shared" ref="E34:E43" si="10">IF(ISERROR(F34/$F$33),0,(F34/$F$33))</f>
        <v>1</v>
      </c>
      <c r="F34" s="248">
        <f t="shared" ref="F34:F43" si="11">SUM(G34,K34)</f>
        <v>1705.54</v>
      </c>
      <c r="G34" s="248">
        <f t="shared" ref="G34:G43" si="12">SUM(H34,I34)</f>
        <v>0</v>
      </c>
      <c r="H34" s="247">
        <f>'2교가 108임반 1소반외1(기번2) 개벌1(집계)'!BR10</f>
        <v>0</v>
      </c>
      <c r="I34" s="246"/>
      <c r="J34" s="249">
        <f t="shared" si="7"/>
        <v>0</v>
      </c>
      <c r="K34" s="248">
        <f t="shared" ref="K34:K43" si="13">SUM(L34,M34)</f>
        <v>1705.54</v>
      </c>
      <c r="L34" s="247">
        <f>'2교가 108임반 1소반외1(기번2) 개벌1(집계)'!CC10</f>
        <v>1705.54</v>
      </c>
      <c r="M34" s="246"/>
      <c r="N34" s="245">
        <f t="shared" si="8"/>
        <v>0.10567817089038974</v>
      </c>
      <c r="P34" s="54"/>
      <c r="Q34" s="54"/>
      <c r="R34" s="54"/>
      <c r="S34" s="54"/>
      <c r="T34" s="54"/>
    </row>
    <row r="35" spans="1:20" s="68" customFormat="1" ht="22.5" customHeight="1" x14ac:dyDescent="0.15">
      <c r="A35" s="69"/>
      <c r="B35" s="232">
        <f t="shared" si="9"/>
        <v>0</v>
      </c>
      <c r="C35" s="244">
        <f t="shared" si="5"/>
        <v>0</v>
      </c>
      <c r="D35" s="243">
        <f t="shared" si="6"/>
        <v>0</v>
      </c>
      <c r="E35" s="242">
        <f t="shared" si="10"/>
        <v>0</v>
      </c>
      <c r="F35" s="241">
        <f t="shared" si="11"/>
        <v>0</v>
      </c>
      <c r="G35" s="241">
        <f t="shared" si="12"/>
        <v>0</v>
      </c>
      <c r="H35" s="240">
        <f>'2교가 108임반 1소반외1(기번2) 개벌1(집계)'!BS10</f>
        <v>0</v>
      </c>
      <c r="I35" s="239"/>
      <c r="J35" s="238">
        <f t="shared" si="7"/>
        <v>0</v>
      </c>
      <c r="K35" s="241">
        <f t="shared" si="13"/>
        <v>0</v>
      </c>
      <c r="L35" s="240">
        <f>'2교가 108임반 1소반외1(기번2) 개벌1(집계)'!CD10</f>
        <v>0</v>
      </c>
      <c r="M35" s="239"/>
      <c r="N35" s="238">
        <f t="shared" si="8"/>
        <v>0</v>
      </c>
      <c r="P35" s="54"/>
      <c r="Q35" s="54"/>
      <c r="R35" s="54"/>
      <c r="S35" s="54"/>
      <c r="T35" s="54"/>
    </row>
    <row r="36" spans="1:20" s="68" customFormat="1" ht="22.5" customHeight="1" x14ac:dyDescent="0.15">
      <c r="A36" s="69"/>
      <c r="B36" s="232">
        <f t="shared" si="9"/>
        <v>0</v>
      </c>
      <c r="C36" s="244">
        <f t="shared" si="5"/>
        <v>0</v>
      </c>
      <c r="D36" s="243">
        <f t="shared" si="6"/>
        <v>0</v>
      </c>
      <c r="E36" s="242">
        <f t="shared" si="10"/>
        <v>0</v>
      </c>
      <c r="F36" s="241">
        <f t="shared" si="11"/>
        <v>0</v>
      </c>
      <c r="G36" s="241">
        <f t="shared" si="12"/>
        <v>0</v>
      </c>
      <c r="H36" s="240">
        <f>'2교가 108임반 1소반외1(기번2) 개벌1(집계)'!BT10</f>
        <v>0</v>
      </c>
      <c r="I36" s="239"/>
      <c r="J36" s="238">
        <f t="shared" si="7"/>
        <v>0</v>
      </c>
      <c r="K36" s="241">
        <f t="shared" si="13"/>
        <v>0</v>
      </c>
      <c r="L36" s="240">
        <f>'2교가 108임반 1소반외1(기번2) 개벌1(집계)'!CE10</f>
        <v>0</v>
      </c>
      <c r="M36" s="239"/>
      <c r="N36" s="238">
        <f t="shared" si="8"/>
        <v>0</v>
      </c>
      <c r="P36" s="54"/>
      <c r="Q36" s="54"/>
      <c r="R36" s="54"/>
      <c r="S36" s="54"/>
      <c r="T36" s="54"/>
    </row>
    <row r="37" spans="1:20" s="68" customFormat="1" ht="22.5" customHeight="1" x14ac:dyDescent="0.15">
      <c r="A37" s="69"/>
      <c r="B37" s="232">
        <f t="shared" si="9"/>
        <v>0</v>
      </c>
      <c r="C37" s="244">
        <f t="shared" si="5"/>
        <v>0</v>
      </c>
      <c r="D37" s="243">
        <f t="shared" si="6"/>
        <v>0</v>
      </c>
      <c r="E37" s="242">
        <f t="shared" si="10"/>
        <v>0</v>
      </c>
      <c r="F37" s="241">
        <f t="shared" si="11"/>
        <v>0</v>
      </c>
      <c r="G37" s="241">
        <f t="shared" si="12"/>
        <v>0</v>
      </c>
      <c r="H37" s="240">
        <f>'2교가 108임반 1소반외1(기번2) 개벌1(집계)'!BU10</f>
        <v>0</v>
      </c>
      <c r="I37" s="239"/>
      <c r="J37" s="238">
        <f t="shared" si="7"/>
        <v>0</v>
      </c>
      <c r="K37" s="241">
        <f t="shared" si="13"/>
        <v>0</v>
      </c>
      <c r="L37" s="240">
        <f>'2교가 108임반 1소반외1(기번2) 개벌1(집계)'!CF10</f>
        <v>0</v>
      </c>
      <c r="M37" s="239"/>
      <c r="N37" s="238">
        <f t="shared" si="8"/>
        <v>0</v>
      </c>
      <c r="P37" s="54"/>
      <c r="Q37" s="54"/>
      <c r="R37" s="54"/>
      <c r="S37" s="54"/>
      <c r="T37" s="54"/>
    </row>
    <row r="38" spans="1:20" s="68" customFormat="1" ht="22.5" customHeight="1" x14ac:dyDescent="0.15">
      <c r="A38" s="69"/>
      <c r="B38" s="232">
        <f t="shared" si="9"/>
        <v>0</v>
      </c>
      <c r="C38" s="244">
        <f t="shared" si="5"/>
        <v>0</v>
      </c>
      <c r="D38" s="243">
        <f t="shared" si="6"/>
        <v>0</v>
      </c>
      <c r="E38" s="242">
        <f t="shared" si="10"/>
        <v>0</v>
      </c>
      <c r="F38" s="241">
        <f t="shared" si="11"/>
        <v>0</v>
      </c>
      <c r="G38" s="241">
        <f t="shared" si="12"/>
        <v>0</v>
      </c>
      <c r="H38" s="240">
        <f>'2교가 108임반 1소반외1(기번2) 개벌1(집계)'!BV10</f>
        <v>0</v>
      </c>
      <c r="I38" s="239"/>
      <c r="J38" s="238">
        <f t="shared" si="7"/>
        <v>0</v>
      </c>
      <c r="K38" s="241">
        <f t="shared" si="13"/>
        <v>0</v>
      </c>
      <c r="L38" s="240">
        <f>'2교가 108임반 1소반외1(기번2) 개벌1(집계)'!CG10</f>
        <v>0</v>
      </c>
      <c r="M38" s="239"/>
      <c r="N38" s="238">
        <f t="shared" si="8"/>
        <v>0</v>
      </c>
      <c r="P38" s="54"/>
      <c r="Q38" s="54"/>
      <c r="R38" s="54"/>
      <c r="S38" s="54"/>
      <c r="T38" s="54"/>
    </row>
    <row r="39" spans="1:20" s="68" customFormat="1" ht="22.5" customHeight="1" x14ac:dyDescent="0.15">
      <c r="A39" s="69"/>
      <c r="B39" s="232">
        <f t="shared" si="9"/>
        <v>0</v>
      </c>
      <c r="C39" s="244">
        <f t="shared" si="5"/>
        <v>0</v>
      </c>
      <c r="D39" s="243">
        <f t="shared" si="6"/>
        <v>0</v>
      </c>
      <c r="E39" s="242">
        <f t="shared" si="10"/>
        <v>0</v>
      </c>
      <c r="F39" s="241">
        <f t="shared" si="11"/>
        <v>0</v>
      </c>
      <c r="G39" s="241">
        <f t="shared" si="12"/>
        <v>0</v>
      </c>
      <c r="H39" s="240">
        <f>'2교가 108임반 1소반외1(기번2) 개벌1(집계)'!BW10</f>
        <v>0</v>
      </c>
      <c r="I39" s="239"/>
      <c r="J39" s="238">
        <f t="shared" si="7"/>
        <v>0</v>
      </c>
      <c r="K39" s="241">
        <f t="shared" si="13"/>
        <v>0</v>
      </c>
      <c r="L39" s="240">
        <f>'2교가 108임반 1소반외1(기번2) 개벌1(집계)'!CH10</f>
        <v>0</v>
      </c>
      <c r="M39" s="239"/>
      <c r="N39" s="238">
        <f t="shared" si="8"/>
        <v>0</v>
      </c>
      <c r="P39" s="54"/>
      <c r="Q39" s="54"/>
      <c r="R39" s="54"/>
      <c r="S39" s="54"/>
      <c r="T39" s="54"/>
    </row>
    <row r="40" spans="1:20" s="68" customFormat="1" ht="22.5" customHeight="1" x14ac:dyDescent="0.15">
      <c r="A40" s="69"/>
      <c r="B40" s="232">
        <f t="shared" si="9"/>
        <v>0</v>
      </c>
      <c r="C40" s="244">
        <f t="shared" si="5"/>
        <v>0</v>
      </c>
      <c r="D40" s="243">
        <f t="shared" si="6"/>
        <v>0</v>
      </c>
      <c r="E40" s="242">
        <f t="shared" si="10"/>
        <v>0</v>
      </c>
      <c r="F40" s="241">
        <f t="shared" si="11"/>
        <v>0</v>
      </c>
      <c r="G40" s="241">
        <f t="shared" si="12"/>
        <v>0</v>
      </c>
      <c r="H40" s="240">
        <f>'2교가 108임반 1소반외1(기번2) 개벌1(집계)'!BX10</f>
        <v>0</v>
      </c>
      <c r="I40" s="239"/>
      <c r="J40" s="238">
        <f t="shared" si="7"/>
        <v>0</v>
      </c>
      <c r="K40" s="241">
        <f t="shared" si="13"/>
        <v>0</v>
      </c>
      <c r="L40" s="240">
        <f>'2교가 108임반 1소반외1(기번2) 개벌1(집계)'!CI10</f>
        <v>0</v>
      </c>
      <c r="M40" s="239"/>
      <c r="N40" s="238">
        <f t="shared" si="8"/>
        <v>0</v>
      </c>
      <c r="P40" s="54"/>
      <c r="Q40" s="54"/>
      <c r="R40" s="54"/>
      <c r="S40" s="54"/>
      <c r="T40" s="54"/>
    </row>
    <row r="41" spans="1:20" s="68" customFormat="1" ht="22.5" customHeight="1" x14ac:dyDescent="0.15">
      <c r="A41" s="69"/>
      <c r="B41" s="232">
        <f t="shared" si="9"/>
        <v>0</v>
      </c>
      <c r="C41" s="244">
        <f t="shared" si="5"/>
        <v>0</v>
      </c>
      <c r="D41" s="243">
        <f t="shared" si="6"/>
        <v>0</v>
      </c>
      <c r="E41" s="242">
        <f t="shared" si="10"/>
        <v>0</v>
      </c>
      <c r="F41" s="241">
        <f t="shared" si="11"/>
        <v>0</v>
      </c>
      <c r="G41" s="241">
        <f t="shared" si="12"/>
        <v>0</v>
      </c>
      <c r="H41" s="240">
        <f>'2교가 108임반 1소반외1(기번2) 개벌1(집계)'!BY10</f>
        <v>0</v>
      </c>
      <c r="I41" s="239"/>
      <c r="J41" s="238">
        <f t="shared" si="7"/>
        <v>0</v>
      </c>
      <c r="K41" s="241">
        <f t="shared" si="13"/>
        <v>0</v>
      </c>
      <c r="L41" s="240">
        <f>'2교가 108임반 1소반외1(기번2) 개벌1(집계)'!CJ10</f>
        <v>0</v>
      </c>
      <c r="M41" s="239"/>
      <c r="N41" s="238">
        <f t="shared" si="8"/>
        <v>0</v>
      </c>
      <c r="P41" s="54"/>
      <c r="Q41" s="54"/>
      <c r="R41" s="54"/>
      <c r="S41" s="54"/>
      <c r="T41" s="54"/>
    </row>
    <row r="42" spans="1:20" s="68" customFormat="1" ht="22.5" customHeight="1" x14ac:dyDescent="0.15">
      <c r="A42" s="69"/>
      <c r="B42" s="232">
        <f t="shared" si="9"/>
        <v>0</v>
      </c>
      <c r="C42" s="244">
        <f t="shared" si="5"/>
        <v>0</v>
      </c>
      <c r="D42" s="243">
        <f t="shared" si="6"/>
        <v>0</v>
      </c>
      <c r="E42" s="242">
        <f t="shared" si="10"/>
        <v>0</v>
      </c>
      <c r="F42" s="241">
        <f t="shared" si="11"/>
        <v>0</v>
      </c>
      <c r="G42" s="241">
        <f t="shared" si="12"/>
        <v>0</v>
      </c>
      <c r="H42" s="240">
        <f>'2교가 108임반 1소반외1(기번2) 개벌1(집계)'!BZ10</f>
        <v>0</v>
      </c>
      <c r="I42" s="239"/>
      <c r="J42" s="238">
        <f t="shared" si="7"/>
        <v>0</v>
      </c>
      <c r="K42" s="241">
        <f t="shared" si="13"/>
        <v>0</v>
      </c>
      <c r="L42" s="240">
        <f>'2교가 108임반 1소반외1(기번2) 개벌1(집계)'!CK10</f>
        <v>0</v>
      </c>
      <c r="M42" s="239"/>
      <c r="N42" s="238">
        <f t="shared" si="8"/>
        <v>0</v>
      </c>
      <c r="P42" s="54"/>
      <c r="Q42" s="54"/>
      <c r="R42" s="54"/>
      <c r="S42" s="54"/>
      <c r="T42" s="54"/>
    </row>
    <row r="43" spans="1:20" s="68" customFormat="1" ht="22.5" customHeight="1" x14ac:dyDescent="0.15">
      <c r="A43" s="69"/>
      <c r="B43" s="232">
        <f t="shared" si="9"/>
        <v>0</v>
      </c>
      <c r="C43" s="244">
        <f t="shared" si="5"/>
        <v>0</v>
      </c>
      <c r="D43" s="243">
        <f t="shared" si="6"/>
        <v>0</v>
      </c>
      <c r="E43" s="242">
        <f t="shared" si="10"/>
        <v>0</v>
      </c>
      <c r="F43" s="241">
        <f t="shared" si="11"/>
        <v>0</v>
      </c>
      <c r="G43" s="241">
        <f t="shared" si="12"/>
        <v>0</v>
      </c>
      <c r="H43" s="240">
        <f>'2교가 108임반 1소반외1(기번2) 개벌1(집계)'!CA10</f>
        <v>0</v>
      </c>
      <c r="I43" s="239"/>
      <c r="J43" s="238">
        <f t="shared" si="7"/>
        <v>0</v>
      </c>
      <c r="K43" s="241">
        <f t="shared" si="13"/>
        <v>0</v>
      </c>
      <c r="L43" s="240">
        <f>'2교가 108임반 1소반외1(기번2) 개벌1(집계)'!CL10</f>
        <v>0</v>
      </c>
      <c r="M43" s="239"/>
      <c r="N43" s="238">
        <f t="shared" si="8"/>
        <v>0</v>
      </c>
      <c r="P43" s="54"/>
      <c r="Q43" s="54"/>
      <c r="R43" s="54"/>
      <c r="S43" s="54"/>
      <c r="T43" s="54"/>
    </row>
    <row r="44" spans="1:20" s="59" customFormat="1" ht="17.25" customHeight="1" x14ac:dyDescent="0.15">
      <c r="A44" s="61"/>
      <c r="B44" s="62"/>
      <c r="C44" s="61"/>
      <c r="D44" s="73"/>
      <c r="E44" s="61"/>
      <c r="F44" s="61"/>
      <c r="G44" s="61"/>
      <c r="H44" s="61"/>
      <c r="I44" s="61"/>
      <c r="J44" s="61"/>
      <c r="K44" s="61"/>
      <c r="L44" s="61"/>
      <c r="M44" s="61"/>
      <c r="N44" s="61"/>
      <c r="P44" s="54"/>
    </row>
    <row r="45" spans="1:20" s="59" customFormat="1" ht="17.25" customHeight="1" x14ac:dyDescent="0.15">
      <c r="A45" s="61"/>
      <c r="B45" s="62"/>
      <c r="C45" s="61"/>
      <c r="D45" s="73"/>
      <c r="E45" s="61"/>
      <c r="F45" s="61"/>
      <c r="G45" s="61"/>
      <c r="H45" s="61"/>
      <c r="I45" s="61"/>
      <c r="J45" s="61"/>
      <c r="K45" s="61"/>
      <c r="L45" s="61"/>
      <c r="M45" s="61"/>
      <c r="N45" s="61"/>
      <c r="P45" s="54"/>
    </row>
    <row r="46" spans="1:20" s="59" customFormat="1" ht="17.25" customHeight="1" x14ac:dyDescent="0.15">
      <c r="A46" s="61"/>
      <c r="B46" s="60" t="s">
        <v>36</v>
      </c>
      <c r="C46" s="73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P46" s="54"/>
    </row>
    <row r="47" spans="1:20" s="63" customFormat="1" ht="24" customHeight="1" x14ac:dyDescent="0.15">
      <c r="A47" s="62"/>
      <c r="B47" s="342" t="s">
        <v>17</v>
      </c>
      <c r="C47" s="346" t="s">
        <v>23</v>
      </c>
      <c r="D47" s="343" t="s">
        <v>78</v>
      </c>
      <c r="E47" s="349" t="s">
        <v>69</v>
      </c>
      <c r="F47" s="350"/>
      <c r="G47" s="351"/>
      <c r="I47" s="71"/>
      <c r="J47" s="71"/>
      <c r="O47" s="54"/>
    </row>
    <row r="48" spans="1:20" s="63" customFormat="1" ht="35.25" customHeight="1" x14ac:dyDescent="0.15">
      <c r="A48" s="62"/>
      <c r="B48" s="344"/>
      <c r="C48" s="342"/>
      <c r="D48" s="344"/>
      <c r="E48" s="132" t="s">
        <v>88</v>
      </c>
      <c r="F48" s="226" t="s">
        <v>79</v>
      </c>
      <c r="G48" s="226" t="s">
        <v>87</v>
      </c>
      <c r="I48" s="62"/>
      <c r="J48" s="62"/>
      <c r="O48" s="54"/>
    </row>
    <row r="49" spans="1:15" s="68" customFormat="1" ht="22.5" customHeight="1" thickBot="1" x14ac:dyDescent="0.2">
      <c r="A49" s="69"/>
      <c r="B49" s="176" t="s">
        <v>15</v>
      </c>
      <c r="C49" s="180"/>
      <c r="D49" s="221">
        <f>SUM(D50:D59)/(10-COUNTIF(D50:D59,0))</f>
        <v>6.4463684243137739E-2</v>
      </c>
      <c r="E49" s="237">
        <f>SUM(E50:E59)</f>
        <v>1040.3800000000001</v>
      </c>
      <c r="F49" s="221">
        <f t="shared" ref="F49:F59" si="14">IF(ISERROR(E49/L17),0,(E49/L17))</f>
        <v>6.4463721420162351E-2</v>
      </c>
      <c r="G49" s="236">
        <f>SUM(G50:G59)</f>
        <v>52.28040201005026</v>
      </c>
      <c r="I49" s="70"/>
      <c r="J49" s="70"/>
      <c r="O49" s="54"/>
    </row>
    <row r="50" spans="1:15" s="68" customFormat="1" ht="22.5" customHeight="1" thickTop="1" x14ac:dyDescent="0.15">
      <c r="A50" s="69"/>
      <c r="B50" s="235" t="str">
        <f t="shared" ref="B50:B59" si="15">B18</f>
        <v>기타활엽수</v>
      </c>
      <c r="C50" s="234">
        <v>0.61</v>
      </c>
      <c r="D50" s="233">
        <f t="shared" ref="D50:D59" si="16">D34*C50</f>
        <v>6.4463684243137739E-2</v>
      </c>
      <c r="E50" s="219">
        <f t="shared" ref="E50:E59" si="17">ROUND(L34*$C50,2)</f>
        <v>1040.3800000000001</v>
      </c>
      <c r="F50" s="233">
        <f t="shared" si="14"/>
        <v>6.4463721420162351E-2</v>
      </c>
      <c r="G50" s="233">
        <f t="shared" ref="G50:G59" si="18">E50/$L$5</f>
        <v>52.28040201005026</v>
      </c>
      <c r="I50" s="159"/>
      <c r="J50" s="70"/>
      <c r="O50" s="54"/>
    </row>
    <row r="51" spans="1:15" s="68" customFormat="1" ht="22.5" customHeight="1" x14ac:dyDescent="0.15">
      <c r="A51" s="69"/>
      <c r="B51" s="232">
        <f t="shared" si="15"/>
        <v>0</v>
      </c>
      <c r="C51" s="231"/>
      <c r="D51" s="230">
        <f t="shared" si="16"/>
        <v>0</v>
      </c>
      <c r="E51" s="220">
        <f t="shared" si="17"/>
        <v>0</v>
      </c>
      <c r="F51" s="230">
        <f t="shared" si="14"/>
        <v>0</v>
      </c>
      <c r="G51" s="230">
        <f t="shared" si="18"/>
        <v>0</v>
      </c>
      <c r="I51" s="70"/>
      <c r="J51" s="70"/>
      <c r="O51" s="54"/>
    </row>
    <row r="52" spans="1:15" s="68" customFormat="1" ht="22.5" customHeight="1" x14ac:dyDescent="0.15">
      <c r="A52" s="69"/>
      <c r="B52" s="232">
        <f t="shared" si="15"/>
        <v>0</v>
      </c>
      <c r="C52" s="231"/>
      <c r="D52" s="230">
        <f t="shared" si="16"/>
        <v>0</v>
      </c>
      <c r="E52" s="220">
        <f t="shared" si="17"/>
        <v>0</v>
      </c>
      <c r="F52" s="230">
        <f t="shared" si="14"/>
        <v>0</v>
      </c>
      <c r="G52" s="230">
        <f t="shared" si="18"/>
        <v>0</v>
      </c>
      <c r="I52" s="70"/>
      <c r="J52" s="70"/>
      <c r="O52" s="54"/>
    </row>
    <row r="53" spans="1:15" s="68" customFormat="1" ht="22.5" customHeight="1" x14ac:dyDescent="0.15">
      <c r="A53" s="69"/>
      <c r="B53" s="232">
        <f t="shared" si="15"/>
        <v>0</v>
      </c>
      <c r="C53" s="231"/>
      <c r="D53" s="230">
        <f t="shared" si="16"/>
        <v>0</v>
      </c>
      <c r="E53" s="220">
        <f t="shared" si="17"/>
        <v>0</v>
      </c>
      <c r="F53" s="230">
        <f t="shared" si="14"/>
        <v>0</v>
      </c>
      <c r="G53" s="230">
        <f t="shared" si="18"/>
        <v>0</v>
      </c>
      <c r="I53" s="70"/>
      <c r="J53" s="70"/>
      <c r="K53" s="170"/>
      <c r="O53" s="54"/>
    </row>
    <row r="54" spans="1:15" s="68" customFormat="1" ht="22.5" customHeight="1" x14ac:dyDescent="0.15">
      <c r="A54" s="69"/>
      <c r="B54" s="232">
        <f t="shared" si="15"/>
        <v>0</v>
      </c>
      <c r="C54" s="231"/>
      <c r="D54" s="230">
        <f t="shared" si="16"/>
        <v>0</v>
      </c>
      <c r="E54" s="220">
        <f t="shared" si="17"/>
        <v>0</v>
      </c>
      <c r="F54" s="230">
        <f t="shared" si="14"/>
        <v>0</v>
      </c>
      <c r="G54" s="230">
        <f t="shared" si="18"/>
        <v>0</v>
      </c>
      <c r="I54" s="70"/>
      <c r="J54" s="169"/>
      <c r="O54" s="54"/>
    </row>
    <row r="55" spans="1:15" s="68" customFormat="1" ht="22.5" customHeight="1" x14ac:dyDescent="0.15">
      <c r="A55" s="69"/>
      <c r="B55" s="232">
        <f t="shared" si="15"/>
        <v>0</v>
      </c>
      <c r="C55" s="231"/>
      <c r="D55" s="230">
        <f t="shared" si="16"/>
        <v>0</v>
      </c>
      <c r="E55" s="220">
        <f t="shared" si="17"/>
        <v>0</v>
      </c>
      <c r="F55" s="230">
        <f t="shared" si="14"/>
        <v>0</v>
      </c>
      <c r="G55" s="230">
        <f t="shared" si="18"/>
        <v>0</v>
      </c>
      <c r="I55" s="70"/>
      <c r="J55" s="169"/>
      <c r="O55" s="54"/>
    </row>
    <row r="56" spans="1:15" s="68" customFormat="1" ht="22.5" customHeight="1" x14ac:dyDescent="0.15">
      <c r="A56" s="69"/>
      <c r="B56" s="232">
        <f t="shared" si="15"/>
        <v>0</v>
      </c>
      <c r="C56" s="231"/>
      <c r="D56" s="230">
        <f t="shared" si="16"/>
        <v>0</v>
      </c>
      <c r="E56" s="220">
        <f t="shared" si="17"/>
        <v>0</v>
      </c>
      <c r="F56" s="230">
        <f t="shared" si="14"/>
        <v>0</v>
      </c>
      <c r="G56" s="230">
        <f t="shared" si="18"/>
        <v>0</v>
      </c>
      <c r="I56" s="70"/>
      <c r="J56" s="169"/>
      <c r="O56" s="54"/>
    </row>
    <row r="57" spans="1:15" s="68" customFormat="1" ht="22.5" customHeight="1" x14ac:dyDescent="0.15">
      <c r="A57" s="69"/>
      <c r="B57" s="232">
        <f t="shared" si="15"/>
        <v>0</v>
      </c>
      <c r="C57" s="231"/>
      <c r="D57" s="230">
        <f t="shared" si="16"/>
        <v>0</v>
      </c>
      <c r="E57" s="220">
        <f t="shared" si="17"/>
        <v>0</v>
      </c>
      <c r="F57" s="230">
        <f t="shared" si="14"/>
        <v>0</v>
      </c>
      <c r="G57" s="230">
        <f t="shared" si="18"/>
        <v>0</v>
      </c>
      <c r="I57" s="70"/>
      <c r="J57" s="169"/>
      <c r="O57" s="54"/>
    </row>
    <row r="58" spans="1:15" s="68" customFormat="1" ht="22.5" customHeight="1" x14ac:dyDescent="0.15">
      <c r="A58" s="69"/>
      <c r="B58" s="232">
        <f t="shared" si="15"/>
        <v>0</v>
      </c>
      <c r="C58" s="231"/>
      <c r="D58" s="230">
        <f t="shared" si="16"/>
        <v>0</v>
      </c>
      <c r="E58" s="220">
        <f t="shared" si="17"/>
        <v>0</v>
      </c>
      <c r="F58" s="230">
        <f t="shared" si="14"/>
        <v>0</v>
      </c>
      <c r="G58" s="230">
        <f t="shared" si="18"/>
        <v>0</v>
      </c>
      <c r="I58" s="70"/>
      <c r="J58" s="169"/>
      <c r="O58" s="54"/>
    </row>
    <row r="59" spans="1:15" s="68" customFormat="1" ht="22.5" customHeight="1" x14ac:dyDescent="0.15">
      <c r="A59" s="69"/>
      <c r="B59" s="232">
        <f t="shared" si="15"/>
        <v>0</v>
      </c>
      <c r="C59" s="231"/>
      <c r="D59" s="230">
        <f t="shared" si="16"/>
        <v>0</v>
      </c>
      <c r="E59" s="220">
        <f t="shared" si="17"/>
        <v>0</v>
      </c>
      <c r="F59" s="230">
        <f t="shared" si="14"/>
        <v>0</v>
      </c>
      <c r="G59" s="230">
        <f t="shared" si="18"/>
        <v>0</v>
      </c>
      <c r="I59" s="70"/>
      <c r="J59" s="169"/>
      <c r="O59" s="54"/>
    </row>
    <row r="60" spans="1:15" x14ac:dyDescent="0.15">
      <c r="A60" s="75"/>
      <c r="B60" s="76"/>
      <c r="C60" s="75"/>
      <c r="D60" s="75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5" x14ac:dyDescent="0.15">
      <c r="A61" s="75"/>
      <c r="B61" s="76"/>
      <c r="C61" s="75"/>
      <c r="D61" s="75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5" x14ac:dyDescent="0.15">
      <c r="B62" s="67"/>
    </row>
    <row r="63" spans="1:15" x14ac:dyDescent="0.15">
      <c r="B63" s="67"/>
    </row>
    <row r="64" spans="1:15" x14ac:dyDescent="0.15">
      <c r="B64" s="67"/>
    </row>
    <row r="65" spans="2:14" x14ac:dyDescent="0.15">
      <c r="B65" s="67"/>
    </row>
    <row r="66" spans="2:14" x14ac:dyDescent="0.15">
      <c r="B66" s="67"/>
    </row>
    <row r="67" spans="2:14" x14ac:dyDescent="0.15">
      <c r="B67" s="67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2:14" x14ac:dyDescent="0.15">
      <c r="B68" s="67"/>
      <c r="E68" s="56"/>
      <c r="F68" s="56"/>
      <c r="G68" s="56"/>
      <c r="H68" s="56"/>
      <c r="I68" s="56"/>
      <c r="J68" s="56"/>
      <c r="K68" s="56"/>
      <c r="L68" s="56"/>
      <c r="M68" s="56"/>
      <c r="N68" s="56"/>
    </row>
    <row r="69" spans="2:14" x14ac:dyDescent="0.15">
      <c r="B69" s="67"/>
      <c r="E69" s="56"/>
      <c r="F69" s="56"/>
      <c r="G69" s="56"/>
      <c r="H69" s="56"/>
      <c r="I69" s="56"/>
      <c r="J69" s="56"/>
      <c r="K69" s="56"/>
      <c r="L69" s="56"/>
      <c r="M69" s="56"/>
      <c r="N69" s="56"/>
    </row>
    <row r="70" spans="2:14" x14ac:dyDescent="0.15">
      <c r="B70" s="67"/>
      <c r="E70" s="56"/>
      <c r="F70" s="56"/>
      <c r="G70" s="56"/>
      <c r="H70" s="56"/>
      <c r="I70" s="56"/>
      <c r="J70" s="56"/>
      <c r="K70" s="56"/>
      <c r="L70" s="56"/>
      <c r="M70" s="56"/>
      <c r="N70" s="56"/>
    </row>
  </sheetData>
  <mergeCells count="24">
    <mergeCell ref="D5:G5"/>
    <mergeCell ref="D7:G7"/>
    <mergeCell ref="F31:F32"/>
    <mergeCell ref="D30:D32"/>
    <mergeCell ref="A2:N2"/>
    <mergeCell ref="G31:J31"/>
    <mergeCell ref="C30:C32"/>
    <mergeCell ref="F14:N14"/>
    <mergeCell ref="D9:G9"/>
    <mergeCell ref="E14:E16"/>
    <mergeCell ref="B14:B16"/>
    <mergeCell ref="E47:G47"/>
    <mergeCell ref="D47:D48"/>
    <mergeCell ref="B30:B32"/>
    <mergeCell ref="B47:B48"/>
    <mergeCell ref="C47:C48"/>
    <mergeCell ref="K31:N31"/>
    <mergeCell ref="C14:C16"/>
    <mergeCell ref="G15:J15"/>
    <mergeCell ref="D14:D16"/>
    <mergeCell ref="F30:N30"/>
    <mergeCell ref="K15:N15"/>
    <mergeCell ref="F15:F16"/>
    <mergeCell ref="E30:E32"/>
  </mergeCells>
  <phoneticPr fontId="4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D881-3D87-4C74-93A2-254F5F3CD86C}">
  <sheetPr>
    <pageSetUpPr fitToPage="1"/>
  </sheetPr>
  <dimension ref="A1:DV66"/>
  <sheetViews>
    <sheetView topLeftCell="AD1" zoomScaleNormal="100" zoomScaleSheetLayoutView="115" workbookViewId="0">
      <pane ySplit="11" topLeftCell="A12" activePane="bottomLeft" state="frozen"/>
      <selection activeCell="K48" sqref="K48"/>
      <selection pane="bottomLeft" activeCell="K48" sqref="K48"/>
    </sheetView>
  </sheetViews>
  <sheetFormatPr defaultColWidth="8.6640625" defaultRowHeight="13.5" x14ac:dyDescent="0.15"/>
  <cols>
    <col min="1" max="1" width="4.44140625" customWidth="1"/>
    <col min="2" max="11" width="3.33203125" customWidth="1"/>
    <col min="12" max="21" width="4.44140625" customWidth="1"/>
    <col min="22" max="22" width="5.109375" style="1" customWidth="1"/>
    <col min="23" max="23" width="4.77734375" style="1" customWidth="1"/>
    <col min="24" max="33" width="3.33203125" style="1" customWidth="1"/>
    <col min="34" max="34" width="5.88671875" style="1" customWidth="1"/>
    <col min="35" max="40" width="3.33203125" style="1" customWidth="1"/>
    <col min="41" max="44" width="3.33203125" style="276" customWidth="1"/>
    <col min="45" max="45" width="6.6640625" style="1" customWidth="1"/>
    <col min="46" max="56" width="4.44140625" style="1" customWidth="1"/>
    <col min="57" max="57" width="6.44140625" style="1" customWidth="1"/>
    <col min="58" max="63" width="4.44140625" style="1" customWidth="1"/>
    <col min="64" max="67" width="4.44140625" style="276" customWidth="1"/>
    <col min="68" max="68" width="7.77734375" style="276" customWidth="1"/>
    <col min="69" max="69" width="6.6640625" style="276" customWidth="1"/>
    <col min="70" max="79" width="6.109375" style="276" customWidth="1"/>
    <col min="80" max="80" width="6.6640625" style="276" customWidth="1"/>
    <col min="81" max="89" width="6.109375" style="276" customWidth="1"/>
    <col min="90" max="90" width="6.109375" customWidth="1"/>
    <col min="91" max="92" width="1.44140625" customWidth="1"/>
    <col min="93" max="93" width="4.109375" customWidth="1"/>
    <col min="94" max="94" width="8.44140625" customWidth="1"/>
    <col min="95" max="126" width="4.88671875" customWidth="1"/>
  </cols>
  <sheetData>
    <row r="1" spans="1:126" ht="22.5" customHeight="1" x14ac:dyDescent="0.15">
      <c r="A1" s="393" t="s">
        <v>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  <c r="AM1" s="393"/>
      <c r="AN1" s="393"/>
      <c r="AO1" s="393"/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3"/>
      <c r="BF1" s="393"/>
      <c r="BG1" s="393"/>
      <c r="BH1" s="393"/>
      <c r="BI1" s="393"/>
      <c r="BJ1" s="393"/>
      <c r="BK1" s="393"/>
      <c r="BL1" s="393"/>
      <c r="BM1" s="393"/>
      <c r="BN1" s="393"/>
      <c r="BO1" s="393"/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  <c r="CH1" s="393"/>
      <c r="CI1" s="229"/>
      <c r="CJ1" s="229"/>
      <c r="CK1" s="229"/>
    </row>
    <row r="2" spans="1:126" ht="16.5" customHeight="1" x14ac:dyDescent="0.15">
      <c r="A2" s="20" t="s">
        <v>25</v>
      </c>
      <c r="B2" s="20"/>
      <c r="C2" s="20"/>
      <c r="D2" s="133" t="s">
        <v>104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201"/>
      <c r="Q2" s="201"/>
      <c r="R2" s="201"/>
      <c r="S2" s="201"/>
      <c r="T2" s="201"/>
      <c r="U2" s="201"/>
      <c r="V2" s="6"/>
      <c r="W2" s="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5" t="s">
        <v>11</v>
      </c>
      <c r="AT2" s="15"/>
      <c r="AU2" s="229"/>
      <c r="AV2" s="229"/>
      <c r="AW2" s="229"/>
      <c r="BD2" s="229"/>
      <c r="BE2" s="161" t="s">
        <v>102</v>
      </c>
      <c r="BF2" s="338" t="s">
        <v>0</v>
      </c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</row>
    <row r="3" spans="1:126" ht="16.5" customHeight="1" x14ac:dyDescent="0.15">
      <c r="A3" s="20" t="s">
        <v>26</v>
      </c>
      <c r="B3" s="20"/>
      <c r="C3" s="20"/>
      <c r="D3" s="20" t="s">
        <v>95</v>
      </c>
      <c r="E3" s="20"/>
      <c r="F3" s="20"/>
      <c r="G3" s="20"/>
      <c r="H3" s="20"/>
      <c r="I3" s="20"/>
      <c r="J3" s="20"/>
      <c r="K3" s="20"/>
      <c r="L3" s="134"/>
      <c r="M3" s="134"/>
      <c r="N3" s="134"/>
      <c r="O3" s="134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5" t="s">
        <v>84</v>
      </c>
      <c r="AT3" s="15"/>
      <c r="AU3" s="229"/>
      <c r="AV3" s="229"/>
      <c r="AW3" s="229"/>
      <c r="BD3" s="229"/>
      <c r="BE3" s="160">
        <v>1</v>
      </c>
      <c r="BF3" s="337" t="s">
        <v>12</v>
      </c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</row>
    <row r="4" spans="1:126" ht="16.5" customHeight="1" x14ac:dyDescent="0.15">
      <c r="A4" s="20" t="s">
        <v>27</v>
      </c>
      <c r="B4" s="20"/>
      <c r="C4" s="20"/>
      <c r="D4" s="336" t="s">
        <v>103</v>
      </c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15" t="s">
        <v>85</v>
      </c>
      <c r="AT4" s="15"/>
      <c r="AU4" s="6"/>
      <c r="AV4" s="6"/>
      <c r="AW4" s="6"/>
      <c r="BD4" s="6"/>
      <c r="BE4" s="124">
        <v>19.899999999999999</v>
      </c>
      <c r="BF4" s="125" t="s">
        <v>0</v>
      </c>
      <c r="BG4" s="6"/>
      <c r="BH4" s="6"/>
      <c r="BI4" s="6"/>
      <c r="BJ4" s="6"/>
      <c r="BK4" s="6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</row>
    <row r="5" spans="1:126" s="16" customFormat="1" ht="9.75" customHeight="1" thickBot="1" x14ac:dyDescent="0.2">
      <c r="A5" s="29"/>
      <c r="B5" s="15"/>
      <c r="C5" s="15"/>
      <c r="D5" s="15"/>
      <c r="E5" s="15"/>
      <c r="F5" s="15"/>
      <c r="G5" s="15"/>
      <c r="H5" s="15"/>
      <c r="I5" s="15"/>
      <c r="J5" s="15"/>
      <c r="K5" s="15"/>
      <c r="L5" s="19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330"/>
      <c r="AP5" s="330"/>
      <c r="AQ5" s="330"/>
      <c r="AR5" s="330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330"/>
      <c r="BM5" s="330"/>
      <c r="BN5" s="330"/>
      <c r="BO5" s="330"/>
      <c r="BP5" s="332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1"/>
      <c r="CJ5" s="330"/>
      <c r="CK5" s="330"/>
    </row>
    <row r="6" spans="1:126" ht="20.25" customHeight="1" x14ac:dyDescent="0.15">
      <c r="A6" s="396" t="s">
        <v>1</v>
      </c>
      <c r="B6" s="420" t="s">
        <v>71</v>
      </c>
      <c r="C6" s="421"/>
      <c r="D6" s="421"/>
      <c r="E6" s="421"/>
      <c r="F6" s="421"/>
      <c r="G6" s="421"/>
      <c r="H6" s="421"/>
      <c r="I6" s="421"/>
      <c r="J6" s="421"/>
      <c r="K6" s="422"/>
      <c r="L6" s="423" t="s">
        <v>2</v>
      </c>
      <c r="M6" s="421"/>
      <c r="N6" s="421"/>
      <c r="O6" s="421"/>
      <c r="P6" s="421"/>
      <c r="Q6" s="421"/>
      <c r="R6" s="421"/>
      <c r="S6" s="421"/>
      <c r="T6" s="421"/>
      <c r="U6" s="424"/>
      <c r="V6" s="399" t="s">
        <v>70</v>
      </c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1"/>
      <c r="AS6" s="405" t="s">
        <v>86</v>
      </c>
      <c r="AT6" s="406"/>
      <c r="AU6" s="406"/>
      <c r="AV6" s="406"/>
      <c r="AW6" s="406"/>
      <c r="AX6" s="406"/>
      <c r="AY6" s="406"/>
      <c r="AZ6" s="406"/>
      <c r="BA6" s="406"/>
      <c r="BB6" s="406"/>
      <c r="BC6" s="406"/>
      <c r="BD6" s="406"/>
      <c r="BE6" s="406"/>
      <c r="BF6" s="406"/>
      <c r="BG6" s="406"/>
      <c r="BH6" s="406"/>
      <c r="BI6" s="406"/>
      <c r="BJ6" s="406"/>
      <c r="BK6" s="406"/>
      <c r="BL6" s="406"/>
      <c r="BM6" s="406"/>
      <c r="BN6" s="406"/>
      <c r="BO6" s="407"/>
      <c r="BP6" s="437" t="s">
        <v>89</v>
      </c>
      <c r="BQ6" s="438"/>
      <c r="BR6" s="438"/>
      <c r="BS6" s="438"/>
      <c r="BT6" s="438"/>
      <c r="BU6" s="438"/>
      <c r="BV6" s="438"/>
      <c r="BW6" s="438"/>
      <c r="BX6" s="438"/>
      <c r="BY6" s="438"/>
      <c r="BZ6" s="438"/>
      <c r="CA6" s="438"/>
      <c r="CB6" s="438"/>
      <c r="CC6" s="438"/>
      <c r="CD6" s="438"/>
      <c r="CE6" s="438"/>
      <c r="CF6" s="438"/>
      <c r="CG6" s="438"/>
      <c r="CH6" s="438"/>
      <c r="CI6" s="438"/>
      <c r="CJ6" s="438"/>
      <c r="CK6" s="438"/>
      <c r="CL6" s="439"/>
    </row>
    <row r="7" spans="1:126" s="53" customFormat="1" ht="14.25" customHeight="1" x14ac:dyDescent="0.15">
      <c r="A7" s="397"/>
      <c r="B7" s="358" t="s">
        <v>100</v>
      </c>
      <c r="C7" s="360"/>
      <c r="D7" s="360"/>
      <c r="E7" s="360"/>
      <c r="F7" s="360"/>
      <c r="G7" s="360"/>
      <c r="H7" s="360"/>
      <c r="I7" s="360"/>
      <c r="J7" s="360"/>
      <c r="K7" s="360"/>
      <c r="L7" s="356" t="str">
        <f>$B$7</f>
        <v>기타활엽수</v>
      </c>
      <c r="M7" s="356">
        <f>$C$7</f>
        <v>0</v>
      </c>
      <c r="N7" s="356">
        <f>$D$7</f>
        <v>0</v>
      </c>
      <c r="O7" s="356">
        <f>$E$7</f>
        <v>0</v>
      </c>
      <c r="P7" s="356">
        <f>$F$7</f>
        <v>0</v>
      </c>
      <c r="Q7" s="356">
        <f>$G$7</f>
        <v>0</v>
      </c>
      <c r="R7" s="356">
        <f>$H$7</f>
        <v>0</v>
      </c>
      <c r="S7" s="356">
        <f>$I$7</f>
        <v>0</v>
      </c>
      <c r="T7" s="356">
        <f>$J$7</f>
        <v>0</v>
      </c>
      <c r="U7" s="388">
        <f>$K$7</f>
        <v>0</v>
      </c>
      <c r="V7" s="402" t="s">
        <v>3</v>
      </c>
      <c r="W7" s="390" t="s">
        <v>4</v>
      </c>
      <c r="X7" s="391"/>
      <c r="Y7" s="391"/>
      <c r="Z7" s="391"/>
      <c r="AA7" s="391"/>
      <c r="AB7" s="391"/>
      <c r="AC7" s="391"/>
      <c r="AD7" s="391"/>
      <c r="AE7" s="391"/>
      <c r="AF7" s="391"/>
      <c r="AG7" s="392"/>
      <c r="AH7" s="371" t="s">
        <v>72</v>
      </c>
      <c r="AI7" s="372"/>
      <c r="AJ7" s="372"/>
      <c r="AK7" s="372"/>
      <c r="AL7" s="372"/>
      <c r="AM7" s="372"/>
      <c r="AN7" s="372"/>
      <c r="AO7" s="372"/>
      <c r="AP7" s="372"/>
      <c r="AQ7" s="372"/>
      <c r="AR7" s="373"/>
      <c r="AS7" s="402" t="s">
        <v>3</v>
      </c>
      <c r="AT7" s="390" t="s">
        <v>4</v>
      </c>
      <c r="AU7" s="391"/>
      <c r="AV7" s="391"/>
      <c r="AW7" s="391"/>
      <c r="AX7" s="391"/>
      <c r="AY7" s="391"/>
      <c r="AZ7" s="391"/>
      <c r="BA7" s="391"/>
      <c r="BB7" s="391"/>
      <c r="BC7" s="391"/>
      <c r="BD7" s="392"/>
      <c r="BE7" s="371" t="s">
        <v>72</v>
      </c>
      <c r="BF7" s="372"/>
      <c r="BG7" s="372"/>
      <c r="BH7" s="372"/>
      <c r="BI7" s="372"/>
      <c r="BJ7" s="372"/>
      <c r="BK7" s="372"/>
      <c r="BL7" s="372"/>
      <c r="BM7" s="372"/>
      <c r="BN7" s="372"/>
      <c r="BO7" s="373"/>
      <c r="BP7" s="447" t="s">
        <v>3</v>
      </c>
      <c r="BQ7" s="450" t="s">
        <v>4</v>
      </c>
      <c r="BR7" s="451"/>
      <c r="BS7" s="451"/>
      <c r="BT7" s="451"/>
      <c r="BU7" s="451"/>
      <c r="BV7" s="451"/>
      <c r="BW7" s="451"/>
      <c r="BX7" s="451"/>
      <c r="BY7" s="451"/>
      <c r="BZ7" s="451"/>
      <c r="CA7" s="452"/>
      <c r="CB7" s="456" t="s">
        <v>72</v>
      </c>
      <c r="CC7" s="457"/>
      <c r="CD7" s="457"/>
      <c r="CE7" s="457"/>
      <c r="CF7" s="457"/>
      <c r="CG7" s="457"/>
      <c r="CH7" s="457"/>
      <c r="CI7" s="457"/>
      <c r="CJ7" s="457"/>
      <c r="CK7" s="457"/>
      <c r="CL7" s="458"/>
      <c r="CO7" s="427" t="s">
        <v>17</v>
      </c>
      <c r="CP7" s="419" t="s">
        <v>29</v>
      </c>
      <c r="CQ7" s="419"/>
      <c r="CR7" s="419"/>
      <c r="CS7" s="419"/>
      <c r="CT7" s="419"/>
      <c r="CU7" s="419"/>
      <c r="CV7" s="419"/>
      <c r="CW7" s="419"/>
      <c r="CX7" s="419"/>
      <c r="CY7" s="419"/>
      <c r="CZ7" s="419"/>
      <c r="DA7" s="419"/>
      <c r="DB7" s="419"/>
      <c r="DC7" s="419"/>
      <c r="DD7" s="419"/>
      <c r="DE7" s="419"/>
      <c r="DF7" s="419"/>
      <c r="DG7" s="419"/>
      <c r="DH7" s="419"/>
      <c r="DI7" s="419"/>
      <c r="DJ7" s="419"/>
      <c r="DK7" s="419"/>
      <c r="DL7" s="419"/>
      <c r="DM7" s="419"/>
      <c r="DN7" s="419"/>
      <c r="DO7" s="419"/>
      <c r="DP7" s="419"/>
      <c r="DQ7" s="419"/>
      <c r="DR7" s="419"/>
      <c r="DS7" s="419"/>
      <c r="DT7" s="419"/>
      <c r="DU7" s="419"/>
      <c r="DV7" s="419"/>
    </row>
    <row r="8" spans="1:126" ht="13.5" customHeight="1" thickBot="1" x14ac:dyDescent="0.2">
      <c r="A8" s="397"/>
      <c r="B8" s="358"/>
      <c r="C8" s="360"/>
      <c r="D8" s="360"/>
      <c r="E8" s="360"/>
      <c r="F8" s="360"/>
      <c r="G8" s="360"/>
      <c r="H8" s="360"/>
      <c r="I8" s="360"/>
      <c r="J8" s="360"/>
      <c r="K8" s="360"/>
      <c r="L8" s="356"/>
      <c r="M8" s="356"/>
      <c r="N8" s="356"/>
      <c r="O8" s="356"/>
      <c r="P8" s="356"/>
      <c r="Q8" s="356"/>
      <c r="R8" s="356"/>
      <c r="S8" s="356"/>
      <c r="T8" s="356"/>
      <c r="U8" s="388"/>
      <c r="V8" s="403"/>
      <c r="W8" s="386" t="s">
        <v>5</v>
      </c>
      <c r="X8" s="408" t="s">
        <v>73</v>
      </c>
      <c r="Y8" s="409"/>
      <c r="Z8" s="409"/>
      <c r="AA8" s="409"/>
      <c r="AB8" s="409"/>
      <c r="AC8" s="409"/>
      <c r="AD8" s="409"/>
      <c r="AE8" s="409"/>
      <c r="AF8" s="409"/>
      <c r="AG8" s="410"/>
      <c r="AH8" s="374" t="s">
        <v>5</v>
      </c>
      <c r="AI8" s="382" t="s">
        <v>74</v>
      </c>
      <c r="AJ8" s="383"/>
      <c r="AK8" s="383"/>
      <c r="AL8" s="383"/>
      <c r="AM8" s="383"/>
      <c r="AN8" s="383"/>
      <c r="AO8" s="383"/>
      <c r="AP8" s="383"/>
      <c r="AQ8" s="383"/>
      <c r="AR8" s="384"/>
      <c r="AS8" s="403"/>
      <c r="AT8" s="386" t="s">
        <v>5</v>
      </c>
      <c r="AU8" s="408" t="s">
        <v>73</v>
      </c>
      <c r="AV8" s="409"/>
      <c r="AW8" s="409"/>
      <c r="AX8" s="409"/>
      <c r="AY8" s="409"/>
      <c r="AZ8" s="409"/>
      <c r="BA8" s="409"/>
      <c r="BB8" s="409"/>
      <c r="BC8" s="409"/>
      <c r="BD8" s="410"/>
      <c r="BE8" s="374" t="s">
        <v>5</v>
      </c>
      <c r="BF8" s="382" t="s">
        <v>74</v>
      </c>
      <c r="BG8" s="383"/>
      <c r="BH8" s="383"/>
      <c r="BI8" s="383"/>
      <c r="BJ8" s="383"/>
      <c r="BK8" s="383"/>
      <c r="BL8" s="383"/>
      <c r="BM8" s="383"/>
      <c r="BN8" s="383"/>
      <c r="BO8" s="384"/>
      <c r="BP8" s="448"/>
      <c r="BQ8" s="442" t="s">
        <v>5</v>
      </c>
      <c r="BR8" s="453" t="s">
        <v>76</v>
      </c>
      <c r="BS8" s="454"/>
      <c r="BT8" s="454"/>
      <c r="BU8" s="454"/>
      <c r="BV8" s="454"/>
      <c r="BW8" s="454"/>
      <c r="BX8" s="454"/>
      <c r="BY8" s="454"/>
      <c r="BZ8" s="454"/>
      <c r="CA8" s="455"/>
      <c r="CB8" s="440" t="s">
        <v>5</v>
      </c>
      <c r="CC8" s="444" t="s">
        <v>77</v>
      </c>
      <c r="CD8" s="445"/>
      <c r="CE8" s="445"/>
      <c r="CF8" s="445"/>
      <c r="CG8" s="445"/>
      <c r="CH8" s="445"/>
      <c r="CI8" s="445"/>
      <c r="CJ8" s="445"/>
      <c r="CK8" s="445"/>
      <c r="CL8" s="446"/>
      <c r="CO8" s="428"/>
      <c r="CP8" s="435" t="s">
        <v>30</v>
      </c>
      <c r="CQ8" s="411" t="s">
        <v>31</v>
      </c>
      <c r="CR8" s="412"/>
      <c r="CS8" s="412"/>
      <c r="CT8" s="412"/>
      <c r="CU8" s="412"/>
      <c r="CV8" s="412"/>
      <c r="CW8" s="412"/>
      <c r="CX8" s="412"/>
      <c r="CY8" s="412"/>
      <c r="CZ8" s="413"/>
      <c r="DA8" s="414" t="s">
        <v>4</v>
      </c>
      <c r="DB8" s="415"/>
      <c r="DC8" s="415"/>
      <c r="DD8" s="415"/>
      <c r="DE8" s="415"/>
      <c r="DF8" s="415"/>
      <c r="DG8" s="415"/>
      <c r="DH8" s="415"/>
      <c r="DI8" s="415"/>
      <c r="DJ8" s="415"/>
      <c r="DK8" s="416"/>
      <c r="DL8" s="417" t="s">
        <v>72</v>
      </c>
      <c r="DM8" s="418"/>
      <c r="DN8" s="418"/>
      <c r="DO8" s="418"/>
      <c r="DP8" s="418"/>
      <c r="DQ8" s="418"/>
      <c r="DR8" s="418"/>
      <c r="DS8" s="418"/>
      <c r="DT8" s="418"/>
      <c r="DU8" s="418"/>
      <c r="DV8" s="418"/>
    </row>
    <row r="9" spans="1:126" ht="26.25" customHeight="1" thickBot="1" x14ac:dyDescent="0.2">
      <c r="A9" s="398"/>
      <c r="B9" s="359"/>
      <c r="C9" s="361"/>
      <c r="D9" s="361"/>
      <c r="E9" s="361"/>
      <c r="F9" s="361"/>
      <c r="G9" s="361"/>
      <c r="H9" s="361"/>
      <c r="I9" s="361"/>
      <c r="J9" s="361"/>
      <c r="K9" s="361"/>
      <c r="L9" s="357"/>
      <c r="M9" s="357"/>
      <c r="N9" s="357"/>
      <c r="O9" s="357"/>
      <c r="P9" s="357"/>
      <c r="Q9" s="357"/>
      <c r="R9" s="357"/>
      <c r="S9" s="357"/>
      <c r="T9" s="357"/>
      <c r="U9" s="389"/>
      <c r="V9" s="404"/>
      <c r="W9" s="387"/>
      <c r="X9" s="166" t="str">
        <f>$B$7</f>
        <v>기타활엽수</v>
      </c>
      <c r="Y9" s="166">
        <f>$C$7</f>
        <v>0</v>
      </c>
      <c r="Z9" s="166">
        <f>$D$7</f>
        <v>0</v>
      </c>
      <c r="AA9" s="166">
        <f>$E$7</f>
        <v>0</v>
      </c>
      <c r="AB9" s="166">
        <f>$F$7</f>
        <v>0</v>
      </c>
      <c r="AC9" s="166">
        <f>$G$7</f>
        <v>0</v>
      </c>
      <c r="AD9" s="166">
        <f>$H$7</f>
        <v>0</v>
      </c>
      <c r="AE9" s="166">
        <f>$I$7</f>
        <v>0</v>
      </c>
      <c r="AF9" s="166">
        <f>$J$7</f>
        <v>0</v>
      </c>
      <c r="AG9" s="166">
        <f>$K$7</f>
        <v>0</v>
      </c>
      <c r="AH9" s="375"/>
      <c r="AI9" s="166" t="str">
        <f>$B$7</f>
        <v>기타활엽수</v>
      </c>
      <c r="AJ9" s="166">
        <f>$C$7</f>
        <v>0</v>
      </c>
      <c r="AK9" s="166">
        <f>$D$7</f>
        <v>0</v>
      </c>
      <c r="AL9" s="166">
        <f>$E$7</f>
        <v>0</v>
      </c>
      <c r="AM9" s="166">
        <f>$F$7</f>
        <v>0</v>
      </c>
      <c r="AN9" s="166">
        <f>$G$7</f>
        <v>0</v>
      </c>
      <c r="AO9" s="166">
        <f>$H$7</f>
        <v>0</v>
      </c>
      <c r="AP9" s="166">
        <f>$I$7</f>
        <v>0</v>
      </c>
      <c r="AQ9" s="166">
        <f>$J$7</f>
        <v>0</v>
      </c>
      <c r="AR9" s="166">
        <f>$K$7</f>
        <v>0</v>
      </c>
      <c r="AS9" s="404"/>
      <c r="AT9" s="387"/>
      <c r="AU9" s="166" t="str">
        <f>$B$7</f>
        <v>기타활엽수</v>
      </c>
      <c r="AV9" s="166">
        <f>$C$7</f>
        <v>0</v>
      </c>
      <c r="AW9" s="166">
        <f>$D$7</f>
        <v>0</v>
      </c>
      <c r="AX9" s="166">
        <f>$E$7</f>
        <v>0</v>
      </c>
      <c r="AY9" s="166">
        <f>$F$7</f>
        <v>0</v>
      </c>
      <c r="AZ9" s="166">
        <f>$G$7</f>
        <v>0</v>
      </c>
      <c r="BA9" s="166">
        <f>$H$7</f>
        <v>0</v>
      </c>
      <c r="BB9" s="166">
        <f>$I$7</f>
        <v>0</v>
      </c>
      <c r="BC9" s="166">
        <f>$J$7</f>
        <v>0</v>
      </c>
      <c r="BD9" s="166">
        <f>$K$7</f>
        <v>0</v>
      </c>
      <c r="BE9" s="375"/>
      <c r="BF9" s="166" t="str">
        <f>$B$7</f>
        <v>기타활엽수</v>
      </c>
      <c r="BG9" s="166">
        <f>$C$7</f>
        <v>0</v>
      </c>
      <c r="BH9" s="166">
        <f>$D$7</f>
        <v>0</v>
      </c>
      <c r="BI9" s="166">
        <f>$E$7</f>
        <v>0</v>
      </c>
      <c r="BJ9" s="166">
        <f>$F$7</f>
        <v>0</v>
      </c>
      <c r="BK9" s="166">
        <f>$G$7</f>
        <v>0</v>
      </c>
      <c r="BL9" s="166">
        <f>$H$7</f>
        <v>0</v>
      </c>
      <c r="BM9" s="166">
        <f>$I$7</f>
        <v>0</v>
      </c>
      <c r="BN9" s="166">
        <f>$J$7</f>
        <v>0</v>
      </c>
      <c r="BO9" s="166">
        <f>$K$7</f>
        <v>0</v>
      </c>
      <c r="BP9" s="449"/>
      <c r="BQ9" s="443"/>
      <c r="BR9" s="143" t="str">
        <f>$B$7</f>
        <v>기타활엽수</v>
      </c>
      <c r="BS9" s="143">
        <f>$C$7</f>
        <v>0</v>
      </c>
      <c r="BT9" s="143">
        <f>$D$7</f>
        <v>0</v>
      </c>
      <c r="BU9" s="143">
        <f>$E$7</f>
        <v>0</v>
      </c>
      <c r="BV9" s="143">
        <f>$F$7</f>
        <v>0</v>
      </c>
      <c r="BW9" s="143">
        <f>$G$7</f>
        <v>0</v>
      </c>
      <c r="BX9" s="143">
        <f>$H$7</f>
        <v>0</v>
      </c>
      <c r="BY9" s="143">
        <f>$I$7</f>
        <v>0</v>
      </c>
      <c r="BZ9" s="143">
        <f>$J$7</f>
        <v>0</v>
      </c>
      <c r="CA9" s="143">
        <f>$K$7</f>
        <v>0</v>
      </c>
      <c r="CB9" s="441"/>
      <c r="CC9" s="143" t="str">
        <f>$B$7</f>
        <v>기타활엽수</v>
      </c>
      <c r="CD9" s="143">
        <f>$C$7</f>
        <v>0</v>
      </c>
      <c r="CE9" s="143">
        <f>$D$7</f>
        <v>0</v>
      </c>
      <c r="CF9" s="143">
        <f>$E$7</f>
        <v>0</v>
      </c>
      <c r="CG9" s="143">
        <f>$F$7</f>
        <v>0</v>
      </c>
      <c r="CH9" s="143">
        <f>$G$7</f>
        <v>0</v>
      </c>
      <c r="CI9" s="143">
        <f>$H$7</f>
        <v>0</v>
      </c>
      <c r="CJ9" s="143">
        <f>$I$7</f>
        <v>0</v>
      </c>
      <c r="CK9" s="143">
        <f>$J$7</f>
        <v>0</v>
      </c>
      <c r="CL9" s="144">
        <f>$K$7</f>
        <v>0</v>
      </c>
      <c r="CO9" s="428"/>
      <c r="CP9" s="436"/>
      <c r="CQ9" s="145" t="str">
        <f>$B$7</f>
        <v>기타활엽수</v>
      </c>
      <c r="CR9" s="143">
        <f>$C$7</f>
        <v>0</v>
      </c>
      <c r="CS9" s="143">
        <f>$D$7</f>
        <v>0</v>
      </c>
      <c r="CT9" s="143">
        <f>$E$7</f>
        <v>0</v>
      </c>
      <c r="CU9" s="143">
        <f>$F$7</f>
        <v>0</v>
      </c>
      <c r="CV9" s="166">
        <f>$G$7</f>
        <v>0</v>
      </c>
      <c r="CW9" s="166">
        <f>$H$7</f>
        <v>0</v>
      </c>
      <c r="CX9" s="166">
        <f>$I$7</f>
        <v>0</v>
      </c>
      <c r="CY9" s="166">
        <f>$J$7</f>
        <v>0</v>
      </c>
      <c r="CZ9" s="166">
        <f>$K$7</f>
        <v>0</v>
      </c>
      <c r="DA9" s="32" t="s">
        <v>5</v>
      </c>
      <c r="DB9" s="145" t="str">
        <f>$B$7</f>
        <v>기타활엽수</v>
      </c>
      <c r="DC9" s="143">
        <f>$C$7</f>
        <v>0</v>
      </c>
      <c r="DD9" s="143">
        <f>$D$7</f>
        <v>0</v>
      </c>
      <c r="DE9" s="143">
        <f>$E$7</f>
        <v>0</v>
      </c>
      <c r="DF9" s="146">
        <f>$F$7</f>
        <v>0</v>
      </c>
      <c r="DG9" s="166">
        <f>$G$7</f>
        <v>0</v>
      </c>
      <c r="DH9" s="166">
        <f>$H$7</f>
        <v>0</v>
      </c>
      <c r="DI9" s="166">
        <f>$I$7</f>
        <v>0</v>
      </c>
      <c r="DJ9" s="166">
        <f>$J$7</f>
        <v>0</v>
      </c>
      <c r="DK9" s="166">
        <f>$K$7</f>
        <v>0</v>
      </c>
      <c r="DL9" s="32" t="s">
        <v>5</v>
      </c>
      <c r="DM9" s="202" t="str">
        <f>$B$7</f>
        <v>기타활엽수</v>
      </c>
      <c r="DN9" s="203">
        <f>$C$7</f>
        <v>0</v>
      </c>
      <c r="DO9" s="203">
        <f>$D$7</f>
        <v>0</v>
      </c>
      <c r="DP9" s="203">
        <f>$E$7</f>
        <v>0</v>
      </c>
      <c r="DQ9" s="203">
        <f>$F$7</f>
        <v>0</v>
      </c>
      <c r="DR9" s="203">
        <f>$G$7</f>
        <v>0</v>
      </c>
      <c r="DS9" s="203">
        <f>$H$7</f>
        <v>0</v>
      </c>
      <c r="DT9" s="203">
        <f>$I$7</f>
        <v>0</v>
      </c>
      <c r="DU9" s="203">
        <f>$J$7</f>
        <v>0</v>
      </c>
      <c r="DV9" s="203">
        <f>$K$7</f>
        <v>0</v>
      </c>
    </row>
    <row r="10" spans="1:126" ht="15.75" customHeight="1" thickTop="1" thickBot="1" x14ac:dyDescent="0.2">
      <c r="A10" s="158" t="s">
        <v>6</v>
      </c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9"/>
      <c r="M10" s="149"/>
      <c r="N10" s="149"/>
      <c r="O10" s="149"/>
      <c r="P10" s="149"/>
      <c r="Q10" s="149"/>
      <c r="R10" s="149"/>
      <c r="S10" s="149"/>
      <c r="T10" s="149"/>
      <c r="U10" s="200"/>
      <c r="V10" s="329">
        <f t="shared" ref="V10:BA10" si="0">SUM(V11:V58)</f>
        <v>16139</v>
      </c>
      <c r="W10" s="328">
        <f t="shared" si="0"/>
        <v>0</v>
      </c>
      <c r="X10" s="326">
        <f t="shared" si="0"/>
        <v>0</v>
      </c>
      <c r="Y10" s="326">
        <f t="shared" si="0"/>
        <v>0</v>
      </c>
      <c r="Z10" s="326">
        <f t="shared" si="0"/>
        <v>0</v>
      </c>
      <c r="AA10" s="326">
        <f t="shared" si="0"/>
        <v>0</v>
      </c>
      <c r="AB10" s="326">
        <f t="shared" si="0"/>
        <v>0</v>
      </c>
      <c r="AC10" s="326">
        <f t="shared" si="0"/>
        <v>0</v>
      </c>
      <c r="AD10" s="326">
        <f t="shared" si="0"/>
        <v>0</v>
      </c>
      <c r="AE10" s="326">
        <f t="shared" si="0"/>
        <v>0</v>
      </c>
      <c r="AF10" s="326">
        <f t="shared" si="0"/>
        <v>0</v>
      </c>
      <c r="AG10" s="326">
        <f t="shared" si="0"/>
        <v>0</v>
      </c>
      <c r="AH10" s="327">
        <f t="shared" si="0"/>
        <v>16139</v>
      </c>
      <c r="AI10" s="326">
        <f t="shared" si="0"/>
        <v>16139</v>
      </c>
      <c r="AJ10" s="326">
        <f t="shared" si="0"/>
        <v>0</v>
      </c>
      <c r="AK10" s="326">
        <f t="shared" si="0"/>
        <v>0</v>
      </c>
      <c r="AL10" s="326">
        <f t="shared" si="0"/>
        <v>0</v>
      </c>
      <c r="AM10" s="326">
        <f t="shared" si="0"/>
        <v>0</v>
      </c>
      <c r="AN10" s="326">
        <f t="shared" si="0"/>
        <v>0</v>
      </c>
      <c r="AO10" s="326">
        <f t="shared" si="0"/>
        <v>0</v>
      </c>
      <c r="AP10" s="326">
        <f t="shared" si="0"/>
        <v>0</v>
      </c>
      <c r="AQ10" s="326">
        <f t="shared" si="0"/>
        <v>0</v>
      </c>
      <c r="AR10" s="326">
        <f t="shared" si="0"/>
        <v>0</v>
      </c>
      <c r="AS10" s="329">
        <f t="shared" si="0"/>
        <v>16139</v>
      </c>
      <c r="AT10" s="328">
        <f t="shared" si="0"/>
        <v>0</v>
      </c>
      <c r="AU10" s="326">
        <f t="shared" si="0"/>
        <v>0</v>
      </c>
      <c r="AV10" s="326">
        <f t="shared" si="0"/>
        <v>0</v>
      </c>
      <c r="AW10" s="326">
        <f t="shared" si="0"/>
        <v>0</v>
      </c>
      <c r="AX10" s="326">
        <f t="shared" si="0"/>
        <v>0</v>
      </c>
      <c r="AY10" s="326">
        <f t="shared" si="0"/>
        <v>0</v>
      </c>
      <c r="AZ10" s="326">
        <f t="shared" si="0"/>
        <v>0</v>
      </c>
      <c r="BA10" s="326">
        <f t="shared" si="0"/>
        <v>0</v>
      </c>
      <c r="BB10" s="326">
        <f t="shared" ref="BB10:CG10" si="1">SUM(BB11:BB58)</f>
        <v>0</v>
      </c>
      <c r="BC10" s="326">
        <f t="shared" si="1"/>
        <v>0</v>
      </c>
      <c r="BD10" s="326">
        <f t="shared" si="1"/>
        <v>0</v>
      </c>
      <c r="BE10" s="327">
        <f t="shared" si="1"/>
        <v>16139</v>
      </c>
      <c r="BF10" s="326">
        <f t="shared" si="1"/>
        <v>16139</v>
      </c>
      <c r="BG10" s="326">
        <f t="shared" si="1"/>
        <v>0</v>
      </c>
      <c r="BH10" s="326">
        <f t="shared" si="1"/>
        <v>0</v>
      </c>
      <c r="BI10" s="326">
        <f t="shared" si="1"/>
        <v>0</v>
      </c>
      <c r="BJ10" s="326">
        <f t="shared" si="1"/>
        <v>0</v>
      </c>
      <c r="BK10" s="326">
        <f t="shared" si="1"/>
        <v>0</v>
      </c>
      <c r="BL10" s="326">
        <f t="shared" si="1"/>
        <v>0</v>
      </c>
      <c r="BM10" s="326">
        <f t="shared" si="1"/>
        <v>0</v>
      </c>
      <c r="BN10" s="326">
        <f t="shared" si="1"/>
        <v>0</v>
      </c>
      <c r="BO10" s="326">
        <f t="shared" si="1"/>
        <v>0</v>
      </c>
      <c r="BP10" s="325">
        <f t="shared" si="1"/>
        <v>1705.5386000000001</v>
      </c>
      <c r="BQ10" s="324">
        <f t="shared" si="1"/>
        <v>0</v>
      </c>
      <c r="BR10" s="323">
        <f t="shared" si="1"/>
        <v>0</v>
      </c>
      <c r="BS10" s="323">
        <f t="shared" si="1"/>
        <v>0</v>
      </c>
      <c r="BT10" s="323">
        <f t="shared" si="1"/>
        <v>0</v>
      </c>
      <c r="BU10" s="323">
        <f t="shared" si="1"/>
        <v>0</v>
      </c>
      <c r="BV10" s="323">
        <f t="shared" si="1"/>
        <v>0</v>
      </c>
      <c r="BW10" s="323">
        <f t="shared" si="1"/>
        <v>0</v>
      </c>
      <c r="BX10" s="323">
        <f t="shared" si="1"/>
        <v>0</v>
      </c>
      <c r="BY10" s="323">
        <f t="shared" si="1"/>
        <v>0</v>
      </c>
      <c r="BZ10" s="323">
        <f t="shared" si="1"/>
        <v>0</v>
      </c>
      <c r="CA10" s="323">
        <f t="shared" si="1"/>
        <v>0</v>
      </c>
      <c r="CB10" s="322">
        <f t="shared" si="1"/>
        <v>1705.5386000000001</v>
      </c>
      <c r="CC10" s="321">
        <f t="shared" ref="CC10:CL10" si="2">ROUND(SUM(CC11:CC58),2)</f>
        <v>1705.54</v>
      </c>
      <c r="CD10" s="321">
        <f t="shared" si="2"/>
        <v>0</v>
      </c>
      <c r="CE10" s="321">
        <f t="shared" si="2"/>
        <v>0</v>
      </c>
      <c r="CF10" s="321">
        <f t="shared" si="2"/>
        <v>0</v>
      </c>
      <c r="CG10" s="321">
        <f t="shared" si="2"/>
        <v>0</v>
      </c>
      <c r="CH10" s="321">
        <f t="shared" si="2"/>
        <v>0</v>
      </c>
      <c r="CI10" s="321">
        <f t="shared" si="2"/>
        <v>0</v>
      </c>
      <c r="CJ10" s="321">
        <f t="shared" si="2"/>
        <v>0</v>
      </c>
      <c r="CK10" s="321">
        <f t="shared" si="2"/>
        <v>0</v>
      </c>
      <c r="CL10" s="321">
        <f t="shared" si="2"/>
        <v>0</v>
      </c>
      <c r="CO10" s="36" t="s">
        <v>6</v>
      </c>
      <c r="CP10" s="320">
        <f>SUM(CQ10:CU10)</f>
        <v>224572</v>
      </c>
      <c r="CQ10" s="319">
        <f t="shared" ref="CQ10:CZ10" si="3">DB10+DM10</f>
        <v>224572</v>
      </c>
      <c r="CR10" s="318">
        <f t="shared" si="3"/>
        <v>0</v>
      </c>
      <c r="CS10" s="318">
        <f t="shared" si="3"/>
        <v>0</v>
      </c>
      <c r="CT10" s="318">
        <f t="shared" si="3"/>
        <v>0</v>
      </c>
      <c r="CU10" s="318">
        <f t="shared" si="3"/>
        <v>0</v>
      </c>
      <c r="CV10" s="318">
        <f t="shared" si="3"/>
        <v>0</v>
      </c>
      <c r="CW10" s="318">
        <f t="shared" si="3"/>
        <v>0</v>
      </c>
      <c r="CX10" s="318">
        <f t="shared" si="3"/>
        <v>0</v>
      </c>
      <c r="CY10" s="318">
        <f t="shared" si="3"/>
        <v>0</v>
      </c>
      <c r="CZ10" s="318">
        <f t="shared" si="3"/>
        <v>0</v>
      </c>
      <c r="DA10" s="320">
        <f t="shared" ref="DA10:DV10" si="4">SUM(DA12:DA59)</f>
        <v>0</v>
      </c>
      <c r="DB10" s="319">
        <f t="shared" si="4"/>
        <v>0</v>
      </c>
      <c r="DC10" s="318">
        <f t="shared" si="4"/>
        <v>0</v>
      </c>
      <c r="DD10" s="318">
        <f t="shared" si="4"/>
        <v>0</v>
      </c>
      <c r="DE10" s="318">
        <f t="shared" si="4"/>
        <v>0</v>
      </c>
      <c r="DF10" s="318">
        <f t="shared" si="4"/>
        <v>0</v>
      </c>
      <c r="DG10" s="318">
        <f t="shared" si="4"/>
        <v>0</v>
      </c>
      <c r="DH10" s="318">
        <f t="shared" si="4"/>
        <v>0</v>
      </c>
      <c r="DI10" s="318">
        <f t="shared" si="4"/>
        <v>0</v>
      </c>
      <c r="DJ10" s="318">
        <f t="shared" si="4"/>
        <v>0</v>
      </c>
      <c r="DK10" s="318">
        <f t="shared" si="4"/>
        <v>0</v>
      </c>
      <c r="DL10" s="320">
        <f t="shared" si="4"/>
        <v>224572</v>
      </c>
      <c r="DM10" s="319">
        <f t="shared" si="4"/>
        <v>224572</v>
      </c>
      <c r="DN10" s="318">
        <f t="shared" si="4"/>
        <v>0</v>
      </c>
      <c r="DO10" s="318">
        <f t="shared" si="4"/>
        <v>0</v>
      </c>
      <c r="DP10" s="318">
        <f t="shared" si="4"/>
        <v>0</v>
      </c>
      <c r="DQ10" s="317">
        <f t="shared" si="4"/>
        <v>0</v>
      </c>
      <c r="DR10" s="317">
        <f t="shared" si="4"/>
        <v>0</v>
      </c>
      <c r="DS10" s="317">
        <f t="shared" si="4"/>
        <v>0</v>
      </c>
      <c r="DT10" s="317">
        <f t="shared" si="4"/>
        <v>0</v>
      </c>
      <c r="DU10" s="317">
        <f t="shared" si="4"/>
        <v>0</v>
      </c>
      <c r="DV10" s="317">
        <f t="shared" si="4"/>
        <v>0</v>
      </c>
    </row>
    <row r="11" spans="1:126" ht="15.75" customHeight="1" thickBot="1" x14ac:dyDescent="0.2">
      <c r="A11" s="162">
        <v>6</v>
      </c>
      <c r="B11" s="139">
        <v>5</v>
      </c>
      <c r="C11" s="25"/>
      <c r="D11" s="25"/>
      <c r="E11" s="25"/>
      <c r="F11" s="26"/>
      <c r="G11" s="26"/>
      <c r="H11" s="26"/>
      <c r="I11" s="26"/>
      <c r="J11" s="26"/>
      <c r="K11" s="26"/>
      <c r="L11" s="304">
        <v>9.4000000000000004E-3</v>
      </c>
      <c r="M11" s="304">
        <v>0</v>
      </c>
      <c r="N11" s="304">
        <v>0</v>
      </c>
      <c r="O11" s="304">
        <v>0</v>
      </c>
      <c r="P11" s="304">
        <v>0</v>
      </c>
      <c r="Q11" s="304">
        <v>0</v>
      </c>
      <c r="R11" s="304">
        <v>0</v>
      </c>
      <c r="S11" s="304">
        <v>0</v>
      </c>
      <c r="T11" s="304">
        <v>0</v>
      </c>
      <c r="U11" s="304">
        <v>0</v>
      </c>
      <c r="V11" s="316">
        <f t="shared" ref="V11:V58" si="5">SUM(W11,AH11)</f>
        <v>0</v>
      </c>
      <c r="W11" s="315">
        <f t="shared" ref="W11:W58" si="6">SUM(X11:AG11)</f>
        <v>0</v>
      </c>
      <c r="X11" s="297">
        <v>0</v>
      </c>
      <c r="Y11" s="297">
        <v>0</v>
      </c>
      <c r="Z11" s="297">
        <v>0</v>
      </c>
      <c r="AA11" s="297">
        <v>0</v>
      </c>
      <c r="AB11" s="297">
        <v>0</v>
      </c>
      <c r="AC11" s="297">
        <v>0</v>
      </c>
      <c r="AD11" s="297">
        <v>0</v>
      </c>
      <c r="AE11" s="297">
        <v>0</v>
      </c>
      <c r="AF11" s="297">
        <v>0</v>
      </c>
      <c r="AG11" s="297">
        <v>0</v>
      </c>
      <c r="AH11" s="314">
        <f t="shared" ref="AH11:AH58" si="7">SUM(AI11:AR11)</f>
        <v>0</v>
      </c>
      <c r="AI11" s="297">
        <v>0</v>
      </c>
      <c r="AJ11" s="297">
        <v>0</v>
      </c>
      <c r="AK11" s="297">
        <v>0</v>
      </c>
      <c r="AL11" s="297">
        <v>0</v>
      </c>
      <c r="AM11" s="297">
        <v>0</v>
      </c>
      <c r="AN11" s="297">
        <v>0</v>
      </c>
      <c r="AO11" s="297">
        <v>0</v>
      </c>
      <c r="AP11" s="297">
        <v>0</v>
      </c>
      <c r="AQ11" s="297">
        <v>0</v>
      </c>
      <c r="AR11" s="311">
        <v>0</v>
      </c>
      <c r="AS11" s="316">
        <f t="shared" ref="AS11:AS58" si="8">SUM(AT11,BE11)</f>
        <v>0</v>
      </c>
      <c r="AT11" s="315">
        <f t="shared" ref="AT11:AT58" si="9">SUM(AU11:BD11)</f>
        <v>0</v>
      </c>
      <c r="AU11" s="297">
        <v>0</v>
      </c>
      <c r="AV11" s="297">
        <v>0</v>
      </c>
      <c r="AW11" s="297">
        <v>0</v>
      </c>
      <c r="AX11" s="297">
        <v>0</v>
      </c>
      <c r="AY11" s="297">
        <v>0</v>
      </c>
      <c r="AZ11" s="297">
        <v>0</v>
      </c>
      <c r="BA11" s="297">
        <v>0</v>
      </c>
      <c r="BB11" s="297">
        <v>0</v>
      </c>
      <c r="BC11" s="297">
        <v>0</v>
      </c>
      <c r="BD11" s="297">
        <v>0</v>
      </c>
      <c r="BE11" s="314">
        <f t="shared" ref="BE11:BE58" si="10">SUM(BF11:BO11)</f>
        <v>0</v>
      </c>
      <c r="BF11" s="297">
        <v>0</v>
      </c>
      <c r="BG11" s="297">
        <v>0</v>
      </c>
      <c r="BH11" s="297">
        <v>0</v>
      </c>
      <c r="BI11" s="297">
        <v>0</v>
      </c>
      <c r="BJ11" s="297">
        <v>0</v>
      </c>
      <c r="BK11" s="297">
        <v>0</v>
      </c>
      <c r="BL11" s="297">
        <v>0</v>
      </c>
      <c r="BM11" s="297">
        <v>0</v>
      </c>
      <c r="BN11" s="297">
        <v>0</v>
      </c>
      <c r="BO11" s="297">
        <v>0</v>
      </c>
      <c r="BP11" s="307">
        <f t="shared" ref="BP11:BP58" si="11">ROUNDDOWN(SUM(BQ11,CB11),4)</f>
        <v>0</v>
      </c>
      <c r="BQ11" s="306">
        <f t="shared" ref="BQ11:BQ58" si="12">SUM(BR11:CA11)</f>
        <v>0</v>
      </c>
      <c r="BR11" s="304">
        <f t="shared" ref="BR11:BR30" si="13">ROUNDDOWN(AU11*$L11,4)</f>
        <v>0</v>
      </c>
      <c r="BS11" s="304">
        <f t="shared" ref="BS11:BS30" si="14">ROUNDDOWN(AV11*$M11,4)</f>
        <v>0</v>
      </c>
      <c r="BT11" s="304">
        <f t="shared" ref="BT11:BT30" si="15">ROUNDDOWN(AW11*$N11,4)</f>
        <v>0</v>
      </c>
      <c r="BU11" s="304">
        <f t="shared" ref="BU11:BU30" si="16">ROUNDDOWN(AX11*$O11,4)</f>
        <v>0</v>
      </c>
      <c r="BV11" s="304">
        <f t="shared" ref="BV11:BV30" si="17">ROUNDDOWN(AY11*$P11,4)</f>
        <v>0</v>
      </c>
      <c r="BW11" s="304">
        <f t="shared" ref="BW11:BW58" si="18">ROUNDDOWN(AZ11*$Q11,4)</f>
        <v>0</v>
      </c>
      <c r="BX11" s="304">
        <f t="shared" ref="BX11:BX58" si="19">ROUNDDOWN(BA11*$R11,4)</f>
        <v>0</v>
      </c>
      <c r="BY11" s="304">
        <f t="shared" ref="BY11:BY58" si="20">ROUNDDOWN(BB11*$S11,4)</f>
        <v>0</v>
      </c>
      <c r="BZ11" s="304">
        <f t="shared" ref="BZ11:BZ58" si="21">ROUNDDOWN(BC11*$T11,4)</f>
        <v>0</v>
      </c>
      <c r="CA11" s="304">
        <f t="shared" ref="CA11:CA58" si="22">ROUNDDOWN(BD11*$U11,4)</f>
        <v>0</v>
      </c>
      <c r="CB11" s="294">
        <f t="shared" ref="CB11:CB58" si="23">SUM(CC11:CG11)</f>
        <v>0</v>
      </c>
      <c r="CC11" s="304">
        <f t="shared" ref="CC11:CC30" si="24">ROUNDDOWN(BF11*$L11,4)</f>
        <v>0</v>
      </c>
      <c r="CD11" s="304">
        <f t="shared" ref="CD11:CD30" si="25">ROUNDDOWN(BG11*$M11,4)</f>
        <v>0</v>
      </c>
      <c r="CE11" s="304">
        <f t="shared" ref="CE11:CE30" si="26">ROUNDDOWN(BH11*$N11,4)</f>
        <v>0</v>
      </c>
      <c r="CF11" s="304">
        <f t="shared" ref="CF11:CF30" si="27">ROUNDDOWN(BI11*$O11,4)</f>
        <v>0</v>
      </c>
      <c r="CG11" s="305">
        <f t="shared" ref="CG11:CG30" si="28">ROUNDDOWN(BJ11*$P11,4)</f>
        <v>0</v>
      </c>
      <c r="CH11" s="304">
        <f t="shared" ref="CH11:CH58" si="29">ROUNDDOWN(BK11*$Q11,4)</f>
        <v>0</v>
      </c>
      <c r="CI11" s="304">
        <f t="shared" ref="CI11:CI58" si="30">ROUNDDOWN(BL11*$R11,4)</f>
        <v>0</v>
      </c>
      <c r="CJ11" s="304">
        <f t="shared" ref="CJ11:CJ58" si="31">ROUNDDOWN(BM11*$S11,4)</f>
        <v>0</v>
      </c>
      <c r="CK11" s="304">
        <f t="shared" ref="CK11:CK58" si="32">ROUNDDOWN(BN11*$T11,4)</f>
        <v>0</v>
      </c>
      <c r="CL11" s="303">
        <f t="shared" ref="CL11:CL58" si="33">ROUNDDOWN(BO11*$U11,4)</f>
        <v>0</v>
      </c>
      <c r="CO11" s="37" t="s">
        <v>33</v>
      </c>
      <c r="CP11" s="313">
        <f>IF(ISERROR(CP10/AS10),0,CP10/AS10)</f>
        <v>13.914864613668753</v>
      </c>
      <c r="CQ11" s="38">
        <f t="shared" ref="CQ11:CZ11" si="34">IF(ISERROR(CQ10/(AU10+BF10)),0,(CQ10/(AU10+BF10)))</f>
        <v>13.914864613668753</v>
      </c>
      <c r="CR11" s="38">
        <f t="shared" si="34"/>
        <v>0</v>
      </c>
      <c r="CS11" s="38">
        <f t="shared" si="34"/>
        <v>0</v>
      </c>
      <c r="CT11" s="38">
        <f t="shared" si="34"/>
        <v>0</v>
      </c>
      <c r="CU11" s="38">
        <f t="shared" si="34"/>
        <v>0</v>
      </c>
      <c r="CV11" s="38">
        <f t="shared" si="34"/>
        <v>0</v>
      </c>
      <c r="CW11" s="38">
        <f t="shared" si="34"/>
        <v>0</v>
      </c>
      <c r="CX11" s="38">
        <f t="shared" si="34"/>
        <v>0</v>
      </c>
      <c r="CY11" s="38">
        <f t="shared" si="34"/>
        <v>0</v>
      </c>
      <c r="CZ11" s="38">
        <f t="shared" si="34"/>
        <v>0</v>
      </c>
      <c r="DA11" s="39">
        <f t="shared" ref="DA11:DV11" si="35">IF(ISERROR(DA10/AT10),0,(DA10/AT10))</f>
        <v>0</v>
      </c>
      <c r="DB11" s="40">
        <f t="shared" si="35"/>
        <v>0</v>
      </c>
      <c r="DC11" s="40">
        <f t="shared" si="35"/>
        <v>0</v>
      </c>
      <c r="DD11" s="40">
        <f t="shared" si="35"/>
        <v>0</v>
      </c>
      <c r="DE11" s="40">
        <f t="shared" si="35"/>
        <v>0</v>
      </c>
      <c r="DF11" s="40">
        <f t="shared" si="35"/>
        <v>0</v>
      </c>
      <c r="DG11" s="40">
        <f t="shared" si="35"/>
        <v>0</v>
      </c>
      <c r="DH11" s="40">
        <f t="shared" si="35"/>
        <v>0</v>
      </c>
      <c r="DI11" s="40">
        <f t="shared" si="35"/>
        <v>0</v>
      </c>
      <c r="DJ11" s="40">
        <f t="shared" si="35"/>
        <v>0</v>
      </c>
      <c r="DK11" s="40">
        <f t="shared" si="35"/>
        <v>0</v>
      </c>
      <c r="DL11" s="111">
        <f t="shared" si="35"/>
        <v>13.914864613668753</v>
      </c>
      <c r="DM11" s="40">
        <f t="shared" si="35"/>
        <v>13.914864613668753</v>
      </c>
      <c r="DN11" s="40">
        <f t="shared" si="35"/>
        <v>0</v>
      </c>
      <c r="DO11" s="40">
        <f t="shared" si="35"/>
        <v>0</v>
      </c>
      <c r="DP11" s="40">
        <f t="shared" si="35"/>
        <v>0</v>
      </c>
      <c r="DQ11" s="40">
        <f t="shared" si="35"/>
        <v>0</v>
      </c>
      <c r="DR11" s="40">
        <f t="shared" si="35"/>
        <v>0</v>
      </c>
      <c r="DS11" s="40">
        <f t="shared" si="35"/>
        <v>0</v>
      </c>
      <c r="DT11" s="40">
        <f t="shared" si="35"/>
        <v>0</v>
      </c>
      <c r="DU11" s="40">
        <f t="shared" si="35"/>
        <v>0</v>
      </c>
      <c r="DV11" s="40">
        <f t="shared" si="35"/>
        <v>0</v>
      </c>
    </row>
    <row r="12" spans="1:126" ht="15.75" customHeight="1" x14ac:dyDescent="0.15">
      <c r="A12" s="138">
        <v>8</v>
      </c>
      <c r="B12" s="140">
        <v>7</v>
      </c>
      <c r="C12" s="5"/>
      <c r="D12" s="5"/>
      <c r="E12" s="5"/>
      <c r="F12" s="5"/>
      <c r="G12" s="199"/>
      <c r="H12" s="199"/>
      <c r="I12" s="199"/>
      <c r="J12" s="199"/>
      <c r="K12" s="199"/>
      <c r="L12" s="304">
        <v>2.2200000000000001E-2</v>
      </c>
      <c r="M12" s="304">
        <v>0</v>
      </c>
      <c r="N12" s="304">
        <v>0</v>
      </c>
      <c r="O12" s="304">
        <v>0</v>
      </c>
      <c r="P12" s="304">
        <v>0</v>
      </c>
      <c r="Q12" s="304">
        <v>0</v>
      </c>
      <c r="R12" s="304">
        <v>0</v>
      </c>
      <c r="S12" s="304">
        <v>0</v>
      </c>
      <c r="T12" s="304">
        <v>0</v>
      </c>
      <c r="U12" s="304">
        <v>0</v>
      </c>
      <c r="V12" s="310">
        <f t="shared" si="5"/>
        <v>457</v>
      </c>
      <c r="W12" s="309">
        <f t="shared" si="6"/>
        <v>0</v>
      </c>
      <c r="X12" s="297">
        <v>0</v>
      </c>
      <c r="Y12" s="297">
        <v>0</v>
      </c>
      <c r="Z12" s="297">
        <v>0</v>
      </c>
      <c r="AA12" s="297">
        <v>0</v>
      </c>
      <c r="AB12" s="297">
        <v>0</v>
      </c>
      <c r="AC12" s="297">
        <v>0</v>
      </c>
      <c r="AD12" s="297">
        <v>0</v>
      </c>
      <c r="AE12" s="297">
        <v>0</v>
      </c>
      <c r="AF12" s="297">
        <v>0</v>
      </c>
      <c r="AG12" s="297">
        <v>0</v>
      </c>
      <c r="AH12" s="308">
        <f t="shared" si="7"/>
        <v>457</v>
      </c>
      <c r="AI12" s="297">
        <v>457</v>
      </c>
      <c r="AJ12" s="297">
        <v>0</v>
      </c>
      <c r="AK12" s="297">
        <v>0</v>
      </c>
      <c r="AL12" s="297">
        <v>0</v>
      </c>
      <c r="AM12" s="297">
        <v>0</v>
      </c>
      <c r="AN12" s="297">
        <v>0</v>
      </c>
      <c r="AO12" s="297">
        <v>0</v>
      </c>
      <c r="AP12" s="297">
        <v>0</v>
      </c>
      <c r="AQ12" s="297">
        <v>0</v>
      </c>
      <c r="AR12" s="311">
        <v>0</v>
      </c>
      <c r="AS12" s="310">
        <f t="shared" si="8"/>
        <v>457</v>
      </c>
      <c r="AT12" s="309">
        <f t="shared" si="9"/>
        <v>0</v>
      </c>
      <c r="AU12" s="297">
        <v>0</v>
      </c>
      <c r="AV12" s="297">
        <v>0</v>
      </c>
      <c r="AW12" s="297">
        <v>0</v>
      </c>
      <c r="AX12" s="297">
        <v>0</v>
      </c>
      <c r="AY12" s="297">
        <v>0</v>
      </c>
      <c r="AZ12" s="297">
        <v>0</v>
      </c>
      <c r="BA12" s="297">
        <v>0</v>
      </c>
      <c r="BB12" s="297">
        <v>0</v>
      </c>
      <c r="BC12" s="297">
        <v>0</v>
      </c>
      <c r="BD12" s="297">
        <v>0</v>
      </c>
      <c r="BE12" s="308">
        <f t="shared" si="10"/>
        <v>457</v>
      </c>
      <c r="BF12" s="297">
        <v>457</v>
      </c>
      <c r="BG12" s="297">
        <v>0</v>
      </c>
      <c r="BH12" s="297">
        <v>0</v>
      </c>
      <c r="BI12" s="297">
        <v>0</v>
      </c>
      <c r="BJ12" s="297">
        <v>0</v>
      </c>
      <c r="BK12" s="297">
        <v>0</v>
      </c>
      <c r="BL12" s="297">
        <v>0</v>
      </c>
      <c r="BM12" s="297">
        <v>0</v>
      </c>
      <c r="BN12" s="297">
        <v>0</v>
      </c>
      <c r="BO12" s="297">
        <v>0</v>
      </c>
      <c r="BP12" s="307">
        <f t="shared" si="11"/>
        <v>10.1454</v>
      </c>
      <c r="BQ12" s="306">
        <f t="shared" si="12"/>
        <v>0</v>
      </c>
      <c r="BR12" s="304">
        <f t="shared" si="13"/>
        <v>0</v>
      </c>
      <c r="BS12" s="304">
        <f t="shared" si="14"/>
        <v>0</v>
      </c>
      <c r="BT12" s="304">
        <f t="shared" si="15"/>
        <v>0</v>
      </c>
      <c r="BU12" s="304">
        <f t="shared" si="16"/>
        <v>0</v>
      </c>
      <c r="BV12" s="304">
        <f t="shared" si="17"/>
        <v>0</v>
      </c>
      <c r="BW12" s="304">
        <f t="shared" si="18"/>
        <v>0</v>
      </c>
      <c r="BX12" s="304">
        <f t="shared" si="19"/>
        <v>0</v>
      </c>
      <c r="BY12" s="304">
        <f t="shared" si="20"/>
        <v>0</v>
      </c>
      <c r="BZ12" s="304">
        <f t="shared" si="21"/>
        <v>0</v>
      </c>
      <c r="CA12" s="304">
        <f t="shared" si="22"/>
        <v>0</v>
      </c>
      <c r="CB12" s="294">
        <f t="shared" si="23"/>
        <v>10.1454</v>
      </c>
      <c r="CC12" s="304">
        <f t="shared" si="24"/>
        <v>10.1454</v>
      </c>
      <c r="CD12" s="304">
        <f t="shared" si="25"/>
        <v>0</v>
      </c>
      <c r="CE12" s="304">
        <f t="shared" si="26"/>
        <v>0</v>
      </c>
      <c r="CF12" s="304">
        <f t="shared" si="27"/>
        <v>0</v>
      </c>
      <c r="CG12" s="305">
        <f t="shared" si="28"/>
        <v>0</v>
      </c>
      <c r="CH12" s="304">
        <f t="shared" si="29"/>
        <v>0</v>
      </c>
      <c r="CI12" s="304">
        <f t="shared" si="30"/>
        <v>0</v>
      </c>
      <c r="CJ12" s="304">
        <f t="shared" si="31"/>
        <v>0</v>
      </c>
      <c r="CK12" s="304">
        <f t="shared" si="32"/>
        <v>0</v>
      </c>
      <c r="CL12" s="303">
        <f t="shared" si="33"/>
        <v>0</v>
      </c>
      <c r="CO12" s="353" t="s">
        <v>32</v>
      </c>
      <c r="CP12" s="312">
        <f t="shared" ref="CP12:CP59" si="36">SUM(CQ12:CU12)</f>
        <v>0</v>
      </c>
      <c r="CQ12" s="30">
        <f t="shared" ref="CQ12:CQ59" si="37">DB12+DM12</f>
        <v>0</v>
      </c>
      <c r="CR12" s="27">
        <f t="shared" ref="CR12:CR59" si="38">DC12+DN12</f>
        <v>0</v>
      </c>
      <c r="CS12" s="27">
        <f t="shared" ref="CS12:CS59" si="39">DD12+DO12</f>
        <v>0</v>
      </c>
      <c r="CT12" s="27">
        <f t="shared" ref="CT12:CT59" si="40">DE12+DP12</f>
        <v>0</v>
      </c>
      <c r="CU12" s="27">
        <f t="shared" ref="CU12:CU59" si="41">DF12+DQ12</f>
        <v>0</v>
      </c>
      <c r="CV12" s="27">
        <f t="shared" ref="CV12:CV59" si="42">DG12+DR12</f>
        <v>0</v>
      </c>
      <c r="CW12" s="27">
        <f t="shared" ref="CW12:CW59" si="43">DH12+DS12</f>
        <v>0</v>
      </c>
      <c r="CX12" s="27">
        <f t="shared" ref="CX12:CX59" si="44">DI12+DT12</f>
        <v>0</v>
      </c>
      <c r="CY12" s="27">
        <f t="shared" ref="CY12:CY59" si="45">DJ12+DU12</f>
        <v>0</v>
      </c>
      <c r="CZ12" s="27">
        <f t="shared" ref="CZ12:CZ59" si="46">DK12+DV12</f>
        <v>0</v>
      </c>
      <c r="DA12" s="34">
        <f t="shared" ref="DA12:DA59" si="47">SUM(DB12:DF12)</f>
        <v>0</v>
      </c>
      <c r="DB12" s="289">
        <f t="shared" ref="DB12:DB59" si="48">AU11*$A11</f>
        <v>0</v>
      </c>
      <c r="DC12" s="289">
        <f t="shared" ref="DC12:DC59" si="49">AV11*$A11</f>
        <v>0</v>
      </c>
      <c r="DD12" s="289">
        <f t="shared" ref="DD12:DD59" si="50">AW11*$A11</f>
        <v>0</v>
      </c>
      <c r="DE12" s="289">
        <f t="shared" ref="DE12:DE59" si="51">AX11*$A11</f>
        <v>0</v>
      </c>
      <c r="DF12" s="289">
        <f t="shared" ref="DF12:DF59" si="52">AY11*$A11</f>
        <v>0</v>
      </c>
      <c r="DG12" s="289">
        <f t="shared" ref="DG12:DG59" si="53">AZ11*$A11</f>
        <v>0</v>
      </c>
      <c r="DH12" s="289">
        <f t="shared" ref="DH12:DH59" si="54">BA11*$A11</f>
        <v>0</v>
      </c>
      <c r="DI12" s="289">
        <f t="shared" ref="DI12:DI59" si="55">BB11*$A11</f>
        <v>0</v>
      </c>
      <c r="DJ12" s="289">
        <f t="shared" ref="DJ12:DJ59" si="56">BC11*$A11</f>
        <v>0</v>
      </c>
      <c r="DK12" s="289">
        <f t="shared" ref="DK12:DK59" si="57">BD11*$A11</f>
        <v>0</v>
      </c>
      <c r="DL12" s="288">
        <f t="shared" ref="DL12:DL59" si="58">SUM(DM12:DQ12)</f>
        <v>0</v>
      </c>
      <c r="DM12" s="207">
        <f t="shared" ref="DM12:DM59" si="59">BF11*$A11</f>
        <v>0</v>
      </c>
      <c r="DN12" s="207">
        <f t="shared" ref="DN12:DN59" si="60">BG11*$A11</f>
        <v>0</v>
      </c>
      <c r="DO12" s="207">
        <f t="shared" ref="DO12:DO59" si="61">BH11*$A11</f>
        <v>0</v>
      </c>
      <c r="DP12" s="207">
        <f t="shared" ref="DP12:DP59" si="62">BI11*$A11</f>
        <v>0</v>
      </c>
      <c r="DQ12" s="207">
        <f t="shared" ref="DQ12:DQ59" si="63">BJ11*$A11</f>
        <v>0</v>
      </c>
      <c r="DR12" s="207">
        <f t="shared" ref="DR12:DR59" si="64">BK11*$A11</f>
        <v>0</v>
      </c>
      <c r="DS12" s="207">
        <f t="shared" ref="DS12:DS59" si="65">BL11*$A11</f>
        <v>0</v>
      </c>
      <c r="DT12" s="207">
        <f t="shared" ref="DT12:DT59" si="66">BM11*$A11</f>
        <v>0</v>
      </c>
      <c r="DU12" s="207">
        <f t="shared" ref="DU12:DU59" si="67">BN11*$A11</f>
        <v>0</v>
      </c>
      <c r="DV12" s="208">
        <f t="shared" ref="DV12:DV59" si="68">BO11*$A11</f>
        <v>0</v>
      </c>
    </row>
    <row r="13" spans="1:126" ht="15.75" customHeight="1" x14ac:dyDescent="0.15">
      <c r="A13" s="138">
        <v>10</v>
      </c>
      <c r="B13" s="140">
        <v>8</v>
      </c>
      <c r="C13" s="5"/>
      <c r="D13" s="5"/>
      <c r="E13" s="5"/>
      <c r="F13" s="5"/>
      <c r="G13" s="199"/>
      <c r="H13" s="199"/>
      <c r="I13" s="199"/>
      <c r="J13" s="199"/>
      <c r="K13" s="199"/>
      <c r="L13" s="304">
        <v>3.7999999999999999E-2</v>
      </c>
      <c r="M13" s="304">
        <v>0</v>
      </c>
      <c r="N13" s="304">
        <v>0</v>
      </c>
      <c r="O13" s="304">
        <v>0</v>
      </c>
      <c r="P13" s="304">
        <v>0</v>
      </c>
      <c r="Q13" s="304">
        <v>0</v>
      </c>
      <c r="R13" s="304">
        <v>0</v>
      </c>
      <c r="S13" s="304">
        <v>0</v>
      </c>
      <c r="T13" s="304">
        <v>0</v>
      </c>
      <c r="U13" s="304">
        <v>0</v>
      </c>
      <c r="V13" s="310">
        <f t="shared" si="5"/>
        <v>3959</v>
      </c>
      <c r="W13" s="309">
        <f t="shared" si="6"/>
        <v>0</v>
      </c>
      <c r="X13" s="297">
        <v>0</v>
      </c>
      <c r="Y13" s="297">
        <v>0</v>
      </c>
      <c r="Z13" s="297">
        <v>0</v>
      </c>
      <c r="AA13" s="297">
        <v>0</v>
      </c>
      <c r="AB13" s="297">
        <v>0</v>
      </c>
      <c r="AC13" s="297">
        <v>0</v>
      </c>
      <c r="AD13" s="297">
        <v>0</v>
      </c>
      <c r="AE13" s="297">
        <v>0</v>
      </c>
      <c r="AF13" s="297">
        <v>0</v>
      </c>
      <c r="AG13" s="297">
        <v>0</v>
      </c>
      <c r="AH13" s="308">
        <f t="shared" si="7"/>
        <v>3959</v>
      </c>
      <c r="AI13" s="297">
        <v>3959</v>
      </c>
      <c r="AJ13" s="297">
        <v>0</v>
      </c>
      <c r="AK13" s="297">
        <v>0</v>
      </c>
      <c r="AL13" s="297">
        <v>0</v>
      </c>
      <c r="AM13" s="297">
        <v>0</v>
      </c>
      <c r="AN13" s="297">
        <v>0</v>
      </c>
      <c r="AO13" s="297">
        <v>0</v>
      </c>
      <c r="AP13" s="297">
        <v>0</v>
      </c>
      <c r="AQ13" s="297">
        <v>0</v>
      </c>
      <c r="AR13" s="311">
        <v>0</v>
      </c>
      <c r="AS13" s="310">
        <f t="shared" si="8"/>
        <v>3959</v>
      </c>
      <c r="AT13" s="309">
        <f t="shared" si="9"/>
        <v>0</v>
      </c>
      <c r="AU13" s="297">
        <v>0</v>
      </c>
      <c r="AV13" s="297">
        <v>0</v>
      </c>
      <c r="AW13" s="297">
        <v>0</v>
      </c>
      <c r="AX13" s="297">
        <v>0</v>
      </c>
      <c r="AY13" s="297">
        <v>0</v>
      </c>
      <c r="AZ13" s="297">
        <v>0</v>
      </c>
      <c r="BA13" s="297">
        <v>0</v>
      </c>
      <c r="BB13" s="297">
        <v>0</v>
      </c>
      <c r="BC13" s="297">
        <v>0</v>
      </c>
      <c r="BD13" s="297">
        <v>0</v>
      </c>
      <c r="BE13" s="308">
        <f t="shared" si="10"/>
        <v>3959</v>
      </c>
      <c r="BF13" s="297">
        <v>3959</v>
      </c>
      <c r="BG13" s="297">
        <v>0</v>
      </c>
      <c r="BH13" s="297">
        <v>0</v>
      </c>
      <c r="BI13" s="297">
        <v>0</v>
      </c>
      <c r="BJ13" s="297">
        <v>0</v>
      </c>
      <c r="BK13" s="297">
        <v>0</v>
      </c>
      <c r="BL13" s="297">
        <v>0</v>
      </c>
      <c r="BM13" s="297">
        <v>0</v>
      </c>
      <c r="BN13" s="297">
        <v>0</v>
      </c>
      <c r="BO13" s="297">
        <v>0</v>
      </c>
      <c r="BP13" s="307">
        <f t="shared" si="11"/>
        <v>150.44200000000001</v>
      </c>
      <c r="BQ13" s="306">
        <f t="shared" si="12"/>
        <v>0</v>
      </c>
      <c r="BR13" s="304">
        <f t="shared" si="13"/>
        <v>0</v>
      </c>
      <c r="BS13" s="304">
        <f t="shared" si="14"/>
        <v>0</v>
      </c>
      <c r="BT13" s="304">
        <f t="shared" si="15"/>
        <v>0</v>
      </c>
      <c r="BU13" s="304">
        <f t="shared" si="16"/>
        <v>0</v>
      </c>
      <c r="BV13" s="304">
        <f t="shared" si="17"/>
        <v>0</v>
      </c>
      <c r="BW13" s="304">
        <f t="shared" si="18"/>
        <v>0</v>
      </c>
      <c r="BX13" s="304">
        <f t="shared" si="19"/>
        <v>0</v>
      </c>
      <c r="BY13" s="304">
        <f t="shared" si="20"/>
        <v>0</v>
      </c>
      <c r="BZ13" s="304">
        <f t="shared" si="21"/>
        <v>0</v>
      </c>
      <c r="CA13" s="304">
        <f t="shared" si="22"/>
        <v>0</v>
      </c>
      <c r="CB13" s="294">
        <f t="shared" si="23"/>
        <v>150.44200000000001</v>
      </c>
      <c r="CC13" s="304">
        <f t="shared" si="24"/>
        <v>150.44200000000001</v>
      </c>
      <c r="CD13" s="304">
        <f t="shared" si="25"/>
        <v>0</v>
      </c>
      <c r="CE13" s="304">
        <f t="shared" si="26"/>
        <v>0</v>
      </c>
      <c r="CF13" s="304">
        <f t="shared" si="27"/>
        <v>0</v>
      </c>
      <c r="CG13" s="305">
        <f t="shared" si="28"/>
        <v>0</v>
      </c>
      <c r="CH13" s="304">
        <f t="shared" si="29"/>
        <v>0</v>
      </c>
      <c r="CI13" s="304">
        <f t="shared" si="30"/>
        <v>0</v>
      </c>
      <c r="CJ13" s="304">
        <f t="shared" si="31"/>
        <v>0</v>
      </c>
      <c r="CK13" s="304">
        <f t="shared" si="32"/>
        <v>0</v>
      </c>
      <c r="CL13" s="303">
        <f t="shared" si="33"/>
        <v>0</v>
      </c>
      <c r="CO13" s="354"/>
      <c r="CP13" s="290">
        <f t="shared" si="36"/>
        <v>3656</v>
      </c>
      <c r="CQ13" s="27">
        <f t="shared" si="37"/>
        <v>3656</v>
      </c>
      <c r="CR13" s="27">
        <f t="shared" si="38"/>
        <v>0</v>
      </c>
      <c r="CS13" s="27">
        <f t="shared" si="39"/>
        <v>0</v>
      </c>
      <c r="CT13" s="27">
        <f t="shared" si="40"/>
        <v>0</v>
      </c>
      <c r="CU13" s="27">
        <f t="shared" si="41"/>
        <v>0</v>
      </c>
      <c r="CV13" s="27">
        <f t="shared" si="42"/>
        <v>0</v>
      </c>
      <c r="CW13" s="27">
        <f t="shared" si="43"/>
        <v>0</v>
      </c>
      <c r="CX13" s="27">
        <f t="shared" si="44"/>
        <v>0</v>
      </c>
      <c r="CY13" s="27">
        <f t="shared" si="45"/>
        <v>0</v>
      </c>
      <c r="CZ13" s="27">
        <f t="shared" si="46"/>
        <v>0</v>
      </c>
      <c r="DA13" s="35">
        <f t="shared" si="47"/>
        <v>0</v>
      </c>
      <c r="DB13" s="289">
        <f t="shared" si="48"/>
        <v>0</v>
      </c>
      <c r="DC13" s="289">
        <f t="shared" si="49"/>
        <v>0</v>
      </c>
      <c r="DD13" s="289">
        <f t="shared" si="50"/>
        <v>0</v>
      </c>
      <c r="DE13" s="289">
        <f t="shared" si="51"/>
        <v>0</v>
      </c>
      <c r="DF13" s="289">
        <f t="shared" si="52"/>
        <v>0</v>
      </c>
      <c r="DG13" s="289">
        <f t="shared" si="53"/>
        <v>0</v>
      </c>
      <c r="DH13" s="289">
        <f t="shared" si="54"/>
        <v>0</v>
      </c>
      <c r="DI13" s="289">
        <f t="shared" si="55"/>
        <v>0</v>
      </c>
      <c r="DJ13" s="289">
        <f t="shared" si="56"/>
        <v>0</v>
      </c>
      <c r="DK13" s="289">
        <f t="shared" si="57"/>
        <v>0</v>
      </c>
      <c r="DL13" s="288">
        <f t="shared" si="58"/>
        <v>3656</v>
      </c>
      <c r="DM13" s="207">
        <f t="shared" si="59"/>
        <v>3656</v>
      </c>
      <c r="DN13" s="207">
        <f t="shared" si="60"/>
        <v>0</v>
      </c>
      <c r="DO13" s="207">
        <f t="shared" si="61"/>
        <v>0</v>
      </c>
      <c r="DP13" s="207">
        <f t="shared" si="62"/>
        <v>0</v>
      </c>
      <c r="DQ13" s="207">
        <f t="shared" si="63"/>
        <v>0</v>
      </c>
      <c r="DR13" s="207">
        <f t="shared" si="64"/>
        <v>0</v>
      </c>
      <c r="DS13" s="207">
        <f t="shared" si="65"/>
        <v>0</v>
      </c>
      <c r="DT13" s="207">
        <f t="shared" si="66"/>
        <v>0</v>
      </c>
      <c r="DU13" s="207">
        <f t="shared" si="67"/>
        <v>0</v>
      </c>
      <c r="DV13" s="209">
        <f t="shared" si="68"/>
        <v>0</v>
      </c>
    </row>
    <row r="14" spans="1:126" ht="15.75" customHeight="1" x14ac:dyDescent="0.15">
      <c r="A14" s="138">
        <v>12</v>
      </c>
      <c r="B14" s="140">
        <v>9</v>
      </c>
      <c r="C14" s="5"/>
      <c r="D14" s="5"/>
      <c r="E14" s="5"/>
      <c r="F14" s="5"/>
      <c r="G14" s="199"/>
      <c r="H14" s="199"/>
      <c r="I14" s="199"/>
      <c r="J14" s="199"/>
      <c r="K14" s="199"/>
      <c r="L14" s="304">
        <v>5.9299999999999999E-2</v>
      </c>
      <c r="M14" s="304">
        <v>0</v>
      </c>
      <c r="N14" s="304">
        <v>0</v>
      </c>
      <c r="O14" s="304">
        <v>0</v>
      </c>
      <c r="P14" s="304">
        <v>0</v>
      </c>
      <c r="Q14" s="304">
        <v>0</v>
      </c>
      <c r="R14" s="304">
        <v>0</v>
      </c>
      <c r="S14" s="304">
        <v>0</v>
      </c>
      <c r="T14" s="304">
        <v>0</v>
      </c>
      <c r="U14" s="304">
        <v>0</v>
      </c>
      <c r="V14" s="310">
        <f t="shared" si="5"/>
        <v>4495</v>
      </c>
      <c r="W14" s="309">
        <f t="shared" si="6"/>
        <v>0</v>
      </c>
      <c r="X14" s="297">
        <v>0</v>
      </c>
      <c r="Y14" s="297">
        <v>0</v>
      </c>
      <c r="Z14" s="297">
        <v>0</v>
      </c>
      <c r="AA14" s="297">
        <v>0</v>
      </c>
      <c r="AB14" s="297">
        <v>0</v>
      </c>
      <c r="AC14" s="297">
        <v>0</v>
      </c>
      <c r="AD14" s="297">
        <v>0</v>
      </c>
      <c r="AE14" s="297">
        <v>0</v>
      </c>
      <c r="AF14" s="297">
        <v>0</v>
      </c>
      <c r="AG14" s="297">
        <v>0</v>
      </c>
      <c r="AH14" s="308">
        <f t="shared" si="7"/>
        <v>4495</v>
      </c>
      <c r="AI14" s="297">
        <v>4495</v>
      </c>
      <c r="AJ14" s="297">
        <v>0</v>
      </c>
      <c r="AK14" s="297">
        <v>0</v>
      </c>
      <c r="AL14" s="297">
        <v>0</v>
      </c>
      <c r="AM14" s="297">
        <v>0</v>
      </c>
      <c r="AN14" s="297">
        <v>0</v>
      </c>
      <c r="AO14" s="297">
        <v>0</v>
      </c>
      <c r="AP14" s="297">
        <v>0</v>
      </c>
      <c r="AQ14" s="297">
        <v>0</v>
      </c>
      <c r="AR14" s="311">
        <v>0</v>
      </c>
      <c r="AS14" s="310">
        <f t="shared" si="8"/>
        <v>4495</v>
      </c>
      <c r="AT14" s="309">
        <f t="shared" si="9"/>
        <v>0</v>
      </c>
      <c r="AU14" s="297">
        <v>0</v>
      </c>
      <c r="AV14" s="297">
        <v>0</v>
      </c>
      <c r="AW14" s="297">
        <v>0</v>
      </c>
      <c r="AX14" s="297">
        <v>0</v>
      </c>
      <c r="AY14" s="297">
        <v>0</v>
      </c>
      <c r="AZ14" s="297">
        <v>0</v>
      </c>
      <c r="BA14" s="297">
        <v>0</v>
      </c>
      <c r="BB14" s="297">
        <v>0</v>
      </c>
      <c r="BC14" s="297">
        <v>0</v>
      </c>
      <c r="BD14" s="297">
        <v>0</v>
      </c>
      <c r="BE14" s="308">
        <f t="shared" si="10"/>
        <v>4495</v>
      </c>
      <c r="BF14" s="297">
        <v>4495</v>
      </c>
      <c r="BG14" s="297">
        <v>0</v>
      </c>
      <c r="BH14" s="297">
        <v>0</v>
      </c>
      <c r="BI14" s="297">
        <v>0</v>
      </c>
      <c r="BJ14" s="297">
        <v>0</v>
      </c>
      <c r="BK14" s="297">
        <v>0</v>
      </c>
      <c r="BL14" s="297">
        <v>0</v>
      </c>
      <c r="BM14" s="297">
        <v>0</v>
      </c>
      <c r="BN14" s="297">
        <v>0</v>
      </c>
      <c r="BO14" s="297">
        <v>0</v>
      </c>
      <c r="BP14" s="307">
        <f t="shared" si="11"/>
        <v>266.55349999999999</v>
      </c>
      <c r="BQ14" s="306">
        <f t="shared" si="12"/>
        <v>0</v>
      </c>
      <c r="BR14" s="304">
        <f t="shared" si="13"/>
        <v>0</v>
      </c>
      <c r="BS14" s="304">
        <f t="shared" si="14"/>
        <v>0</v>
      </c>
      <c r="BT14" s="304">
        <f t="shared" si="15"/>
        <v>0</v>
      </c>
      <c r="BU14" s="304">
        <f t="shared" si="16"/>
        <v>0</v>
      </c>
      <c r="BV14" s="304">
        <f t="shared" si="17"/>
        <v>0</v>
      </c>
      <c r="BW14" s="304">
        <f t="shared" si="18"/>
        <v>0</v>
      </c>
      <c r="BX14" s="304">
        <f t="shared" si="19"/>
        <v>0</v>
      </c>
      <c r="BY14" s="304">
        <f t="shared" si="20"/>
        <v>0</v>
      </c>
      <c r="BZ14" s="304">
        <f t="shared" si="21"/>
        <v>0</v>
      </c>
      <c r="CA14" s="304">
        <f t="shared" si="22"/>
        <v>0</v>
      </c>
      <c r="CB14" s="294">
        <f t="shared" si="23"/>
        <v>266.55349999999999</v>
      </c>
      <c r="CC14" s="304">
        <f t="shared" si="24"/>
        <v>266.55349999999999</v>
      </c>
      <c r="CD14" s="304">
        <f t="shared" si="25"/>
        <v>0</v>
      </c>
      <c r="CE14" s="304">
        <f t="shared" si="26"/>
        <v>0</v>
      </c>
      <c r="CF14" s="304">
        <f t="shared" si="27"/>
        <v>0</v>
      </c>
      <c r="CG14" s="305">
        <f t="shared" si="28"/>
        <v>0</v>
      </c>
      <c r="CH14" s="304">
        <f t="shared" si="29"/>
        <v>0</v>
      </c>
      <c r="CI14" s="304">
        <f t="shared" si="30"/>
        <v>0</v>
      </c>
      <c r="CJ14" s="304">
        <f t="shared" si="31"/>
        <v>0</v>
      </c>
      <c r="CK14" s="304">
        <f t="shared" si="32"/>
        <v>0</v>
      </c>
      <c r="CL14" s="303">
        <f t="shared" si="33"/>
        <v>0</v>
      </c>
      <c r="CO14" s="354"/>
      <c r="CP14" s="290">
        <f t="shared" si="36"/>
        <v>39590</v>
      </c>
      <c r="CQ14" s="27">
        <f t="shared" si="37"/>
        <v>39590</v>
      </c>
      <c r="CR14" s="27">
        <f t="shared" si="38"/>
        <v>0</v>
      </c>
      <c r="CS14" s="27">
        <f t="shared" si="39"/>
        <v>0</v>
      </c>
      <c r="CT14" s="27">
        <f t="shared" si="40"/>
        <v>0</v>
      </c>
      <c r="CU14" s="27">
        <f t="shared" si="41"/>
        <v>0</v>
      </c>
      <c r="CV14" s="27">
        <f t="shared" si="42"/>
        <v>0</v>
      </c>
      <c r="CW14" s="27">
        <f t="shared" si="43"/>
        <v>0</v>
      </c>
      <c r="CX14" s="27">
        <f t="shared" si="44"/>
        <v>0</v>
      </c>
      <c r="CY14" s="27">
        <f t="shared" si="45"/>
        <v>0</v>
      </c>
      <c r="CZ14" s="27">
        <f t="shared" si="46"/>
        <v>0</v>
      </c>
      <c r="DA14" s="35">
        <f t="shared" si="47"/>
        <v>0</v>
      </c>
      <c r="DB14" s="289">
        <f t="shared" si="48"/>
        <v>0</v>
      </c>
      <c r="DC14" s="289">
        <f t="shared" si="49"/>
        <v>0</v>
      </c>
      <c r="DD14" s="289">
        <f t="shared" si="50"/>
        <v>0</v>
      </c>
      <c r="DE14" s="289">
        <f t="shared" si="51"/>
        <v>0</v>
      </c>
      <c r="DF14" s="289">
        <f t="shared" si="52"/>
        <v>0</v>
      </c>
      <c r="DG14" s="289">
        <f t="shared" si="53"/>
        <v>0</v>
      </c>
      <c r="DH14" s="289">
        <f t="shared" si="54"/>
        <v>0</v>
      </c>
      <c r="DI14" s="289">
        <f t="shared" si="55"/>
        <v>0</v>
      </c>
      <c r="DJ14" s="289">
        <f t="shared" si="56"/>
        <v>0</v>
      </c>
      <c r="DK14" s="289">
        <f t="shared" si="57"/>
        <v>0</v>
      </c>
      <c r="DL14" s="288">
        <f t="shared" si="58"/>
        <v>39590</v>
      </c>
      <c r="DM14" s="207">
        <f t="shared" si="59"/>
        <v>39590</v>
      </c>
      <c r="DN14" s="207">
        <f t="shared" si="60"/>
        <v>0</v>
      </c>
      <c r="DO14" s="207">
        <f t="shared" si="61"/>
        <v>0</v>
      </c>
      <c r="DP14" s="207">
        <f t="shared" si="62"/>
        <v>0</v>
      </c>
      <c r="DQ14" s="207">
        <f t="shared" si="63"/>
        <v>0</v>
      </c>
      <c r="DR14" s="207">
        <f t="shared" si="64"/>
        <v>0</v>
      </c>
      <c r="DS14" s="207">
        <f t="shared" si="65"/>
        <v>0</v>
      </c>
      <c r="DT14" s="207">
        <f t="shared" si="66"/>
        <v>0</v>
      </c>
      <c r="DU14" s="207">
        <f t="shared" si="67"/>
        <v>0</v>
      </c>
      <c r="DV14" s="209">
        <f t="shared" si="68"/>
        <v>0</v>
      </c>
    </row>
    <row r="15" spans="1:126" ht="15.75" customHeight="1" x14ac:dyDescent="0.15">
      <c r="A15" s="138">
        <v>14</v>
      </c>
      <c r="B15" s="140">
        <v>10</v>
      </c>
      <c r="C15" s="5"/>
      <c r="D15" s="5"/>
      <c r="E15" s="5"/>
      <c r="F15" s="5"/>
      <c r="G15" s="199"/>
      <c r="H15" s="199"/>
      <c r="I15" s="199"/>
      <c r="J15" s="199"/>
      <c r="K15" s="199"/>
      <c r="L15" s="304">
        <v>8.6900000000000005E-2</v>
      </c>
      <c r="M15" s="304">
        <v>0</v>
      </c>
      <c r="N15" s="304">
        <v>0</v>
      </c>
      <c r="O15" s="304">
        <v>0</v>
      </c>
      <c r="P15" s="304">
        <v>0</v>
      </c>
      <c r="Q15" s="304">
        <v>0</v>
      </c>
      <c r="R15" s="304">
        <v>0</v>
      </c>
      <c r="S15" s="304">
        <v>0</v>
      </c>
      <c r="T15" s="304">
        <v>0</v>
      </c>
      <c r="U15" s="304">
        <v>0</v>
      </c>
      <c r="V15" s="310">
        <f t="shared" si="5"/>
        <v>2084</v>
      </c>
      <c r="W15" s="309">
        <f t="shared" si="6"/>
        <v>0</v>
      </c>
      <c r="X15" s="297">
        <v>0</v>
      </c>
      <c r="Y15" s="297">
        <v>0</v>
      </c>
      <c r="Z15" s="297">
        <v>0</v>
      </c>
      <c r="AA15" s="297">
        <v>0</v>
      </c>
      <c r="AB15" s="297">
        <v>0</v>
      </c>
      <c r="AC15" s="297">
        <v>0</v>
      </c>
      <c r="AD15" s="297">
        <v>0</v>
      </c>
      <c r="AE15" s="297">
        <v>0</v>
      </c>
      <c r="AF15" s="297">
        <v>0</v>
      </c>
      <c r="AG15" s="297">
        <v>0</v>
      </c>
      <c r="AH15" s="308">
        <f t="shared" si="7"/>
        <v>2084</v>
      </c>
      <c r="AI15" s="297">
        <v>2084</v>
      </c>
      <c r="AJ15" s="297">
        <v>0</v>
      </c>
      <c r="AK15" s="297">
        <v>0</v>
      </c>
      <c r="AL15" s="297">
        <v>0</v>
      </c>
      <c r="AM15" s="297">
        <v>0</v>
      </c>
      <c r="AN15" s="297">
        <v>0</v>
      </c>
      <c r="AO15" s="297">
        <v>0</v>
      </c>
      <c r="AP15" s="297">
        <v>0</v>
      </c>
      <c r="AQ15" s="297">
        <v>0</v>
      </c>
      <c r="AR15" s="311">
        <v>0</v>
      </c>
      <c r="AS15" s="310">
        <f t="shared" si="8"/>
        <v>2084</v>
      </c>
      <c r="AT15" s="309">
        <f t="shared" si="9"/>
        <v>0</v>
      </c>
      <c r="AU15" s="297">
        <v>0</v>
      </c>
      <c r="AV15" s="297">
        <v>0</v>
      </c>
      <c r="AW15" s="297">
        <v>0</v>
      </c>
      <c r="AX15" s="297">
        <v>0</v>
      </c>
      <c r="AY15" s="297">
        <v>0</v>
      </c>
      <c r="AZ15" s="297">
        <v>0</v>
      </c>
      <c r="BA15" s="297">
        <v>0</v>
      </c>
      <c r="BB15" s="297">
        <v>0</v>
      </c>
      <c r="BC15" s="297">
        <v>0</v>
      </c>
      <c r="BD15" s="297">
        <v>0</v>
      </c>
      <c r="BE15" s="308">
        <f t="shared" si="10"/>
        <v>2084</v>
      </c>
      <c r="BF15" s="297">
        <v>2084</v>
      </c>
      <c r="BG15" s="297">
        <v>0</v>
      </c>
      <c r="BH15" s="297">
        <v>0</v>
      </c>
      <c r="BI15" s="297">
        <v>0</v>
      </c>
      <c r="BJ15" s="297">
        <v>0</v>
      </c>
      <c r="BK15" s="297">
        <v>0</v>
      </c>
      <c r="BL15" s="297">
        <v>0</v>
      </c>
      <c r="BM15" s="297">
        <v>0</v>
      </c>
      <c r="BN15" s="297">
        <v>0</v>
      </c>
      <c r="BO15" s="297">
        <v>0</v>
      </c>
      <c r="BP15" s="307">
        <f t="shared" si="11"/>
        <v>181.09960000000001</v>
      </c>
      <c r="BQ15" s="306">
        <f t="shared" si="12"/>
        <v>0</v>
      </c>
      <c r="BR15" s="304">
        <f t="shared" si="13"/>
        <v>0</v>
      </c>
      <c r="BS15" s="304">
        <f t="shared" si="14"/>
        <v>0</v>
      </c>
      <c r="BT15" s="304">
        <f t="shared" si="15"/>
        <v>0</v>
      </c>
      <c r="BU15" s="304">
        <f t="shared" si="16"/>
        <v>0</v>
      </c>
      <c r="BV15" s="304">
        <f t="shared" si="17"/>
        <v>0</v>
      </c>
      <c r="BW15" s="304">
        <f t="shared" si="18"/>
        <v>0</v>
      </c>
      <c r="BX15" s="304">
        <f t="shared" si="19"/>
        <v>0</v>
      </c>
      <c r="BY15" s="304">
        <f t="shared" si="20"/>
        <v>0</v>
      </c>
      <c r="BZ15" s="304">
        <f t="shared" si="21"/>
        <v>0</v>
      </c>
      <c r="CA15" s="304">
        <f t="shared" si="22"/>
        <v>0</v>
      </c>
      <c r="CB15" s="294">
        <f t="shared" si="23"/>
        <v>181.09960000000001</v>
      </c>
      <c r="CC15" s="304">
        <f t="shared" si="24"/>
        <v>181.09960000000001</v>
      </c>
      <c r="CD15" s="304">
        <f t="shared" si="25"/>
        <v>0</v>
      </c>
      <c r="CE15" s="304">
        <f t="shared" si="26"/>
        <v>0</v>
      </c>
      <c r="CF15" s="304">
        <f t="shared" si="27"/>
        <v>0</v>
      </c>
      <c r="CG15" s="305">
        <f t="shared" si="28"/>
        <v>0</v>
      </c>
      <c r="CH15" s="304">
        <f t="shared" si="29"/>
        <v>0</v>
      </c>
      <c r="CI15" s="304">
        <f t="shared" si="30"/>
        <v>0</v>
      </c>
      <c r="CJ15" s="304">
        <f t="shared" si="31"/>
        <v>0</v>
      </c>
      <c r="CK15" s="304">
        <f t="shared" si="32"/>
        <v>0</v>
      </c>
      <c r="CL15" s="303">
        <f t="shared" si="33"/>
        <v>0</v>
      </c>
      <c r="CO15" s="354"/>
      <c r="CP15" s="290">
        <f t="shared" si="36"/>
        <v>53940</v>
      </c>
      <c r="CQ15" s="27">
        <f t="shared" si="37"/>
        <v>53940</v>
      </c>
      <c r="CR15" s="27">
        <f t="shared" si="38"/>
        <v>0</v>
      </c>
      <c r="CS15" s="27">
        <f t="shared" si="39"/>
        <v>0</v>
      </c>
      <c r="CT15" s="27">
        <f t="shared" si="40"/>
        <v>0</v>
      </c>
      <c r="CU15" s="27">
        <f t="shared" si="41"/>
        <v>0</v>
      </c>
      <c r="CV15" s="27">
        <f t="shared" si="42"/>
        <v>0</v>
      </c>
      <c r="CW15" s="27">
        <f t="shared" si="43"/>
        <v>0</v>
      </c>
      <c r="CX15" s="27">
        <f t="shared" si="44"/>
        <v>0</v>
      </c>
      <c r="CY15" s="27">
        <f t="shared" si="45"/>
        <v>0</v>
      </c>
      <c r="CZ15" s="27">
        <f t="shared" si="46"/>
        <v>0</v>
      </c>
      <c r="DA15" s="35">
        <f t="shared" si="47"/>
        <v>0</v>
      </c>
      <c r="DB15" s="289">
        <f t="shared" si="48"/>
        <v>0</v>
      </c>
      <c r="DC15" s="289">
        <f t="shared" si="49"/>
        <v>0</v>
      </c>
      <c r="DD15" s="289">
        <f t="shared" si="50"/>
        <v>0</v>
      </c>
      <c r="DE15" s="289">
        <f t="shared" si="51"/>
        <v>0</v>
      </c>
      <c r="DF15" s="289">
        <f t="shared" si="52"/>
        <v>0</v>
      </c>
      <c r="DG15" s="289">
        <f t="shared" si="53"/>
        <v>0</v>
      </c>
      <c r="DH15" s="289">
        <f t="shared" si="54"/>
        <v>0</v>
      </c>
      <c r="DI15" s="289">
        <f t="shared" si="55"/>
        <v>0</v>
      </c>
      <c r="DJ15" s="289">
        <f t="shared" si="56"/>
        <v>0</v>
      </c>
      <c r="DK15" s="289">
        <f t="shared" si="57"/>
        <v>0</v>
      </c>
      <c r="DL15" s="288">
        <f t="shared" si="58"/>
        <v>53940</v>
      </c>
      <c r="DM15" s="207">
        <f t="shared" si="59"/>
        <v>53940</v>
      </c>
      <c r="DN15" s="207">
        <f t="shared" si="60"/>
        <v>0</v>
      </c>
      <c r="DO15" s="207">
        <f t="shared" si="61"/>
        <v>0</v>
      </c>
      <c r="DP15" s="207">
        <f t="shared" si="62"/>
        <v>0</v>
      </c>
      <c r="DQ15" s="207">
        <f t="shared" si="63"/>
        <v>0</v>
      </c>
      <c r="DR15" s="207">
        <f t="shared" si="64"/>
        <v>0</v>
      </c>
      <c r="DS15" s="207">
        <f t="shared" si="65"/>
        <v>0</v>
      </c>
      <c r="DT15" s="207">
        <f t="shared" si="66"/>
        <v>0</v>
      </c>
      <c r="DU15" s="207">
        <f t="shared" si="67"/>
        <v>0</v>
      </c>
      <c r="DV15" s="209">
        <f t="shared" si="68"/>
        <v>0</v>
      </c>
    </row>
    <row r="16" spans="1:126" ht="15.75" customHeight="1" x14ac:dyDescent="0.15">
      <c r="A16" s="138">
        <v>16</v>
      </c>
      <c r="B16" s="140">
        <v>11</v>
      </c>
      <c r="C16" s="5"/>
      <c r="D16" s="5"/>
      <c r="E16" s="5"/>
      <c r="F16" s="5"/>
      <c r="G16" s="199"/>
      <c r="H16" s="199"/>
      <c r="I16" s="199"/>
      <c r="J16" s="199"/>
      <c r="K16" s="199"/>
      <c r="L16" s="304">
        <v>0.12139999999999999</v>
      </c>
      <c r="M16" s="304">
        <v>0</v>
      </c>
      <c r="N16" s="304">
        <v>0</v>
      </c>
      <c r="O16" s="304">
        <v>0</v>
      </c>
      <c r="P16" s="304">
        <v>0</v>
      </c>
      <c r="Q16" s="304">
        <v>0</v>
      </c>
      <c r="R16" s="304">
        <v>0</v>
      </c>
      <c r="S16" s="304">
        <v>0</v>
      </c>
      <c r="T16" s="304">
        <v>0</v>
      </c>
      <c r="U16" s="304">
        <v>0</v>
      </c>
      <c r="V16" s="310">
        <f t="shared" si="5"/>
        <v>2085</v>
      </c>
      <c r="W16" s="309">
        <f t="shared" si="6"/>
        <v>0</v>
      </c>
      <c r="X16" s="297">
        <v>0</v>
      </c>
      <c r="Y16" s="297">
        <v>0</v>
      </c>
      <c r="Z16" s="297">
        <v>0</v>
      </c>
      <c r="AA16" s="297">
        <v>0</v>
      </c>
      <c r="AB16" s="297">
        <v>0</v>
      </c>
      <c r="AC16" s="297">
        <v>0</v>
      </c>
      <c r="AD16" s="297">
        <v>0</v>
      </c>
      <c r="AE16" s="297">
        <v>0</v>
      </c>
      <c r="AF16" s="297">
        <v>0</v>
      </c>
      <c r="AG16" s="297">
        <v>0</v>
      </c>
      <c r="AH16" s="308">
        <f t="shared" si="7"/>
        <v>2085</v>
      </c>
      <c r="AI16" s="297">
        <v>2085</v>
      </c>
      <c r="AJ16" s="297">
        <v>0</v>
      </c>
      <c r="AK16" s="297">
        <v>0</v>
      </c>
      <c r="AL16" s="297">
        <v>0</v>
      </c>
      <c r="AM16" s="297">
        <v>0</v>
      </c>
      <c r="AN16" s="297">
        <v>0</v>
      </c>
      <c r="AO16" s="297">
        <v>0</v>
      </c>
      <c r="AP16" s="297">
        <v>0</v>
      </c>
      <c r="AQ16" s="297">
        <v>0</v>
      </c>
      <c r="AR16" s="311">
        <v>0</v>
      </c>
      <c r="AS16" s="310">
        <f t="shared" si="8"/>
        <v>2085</v>
      </c>
      <c r="AT16" s="309">
        <f t="shared" si="9"/>
        <v>0</v>
      </c>
      <c r="AU16" s="297">
        <v>0</v>
      </c>
      <c r="AV16" s="297">
        <v>0</v>
      </c>
      <c r="AW16" s="297">
        <v>0</v>
      </c>
      <c r="AX16" s="297">
        <v>0</v>
      </c>
      <c r="AY16" s="297">
        <v>0</v>
      </c>
      <c r="AZ16" s="297">
        <v>0</v>
      </c>
      <c r="BA16" s="297">
        <v>0</v>
      </c>
      <c r="BB16" s="297">
        <v>0</v>
      </c>
      <c r="BC16" s="297">
        <v>0</v>
      </c>
      <c r="BD16" s="297">
        <v>0</v>
      </c>
      <c r="BE16" s="308">
        <f t="shared" si="10"/>
        <v>2085</v>
      </c>
      <c r="BF16" s="297">
        <v>2085</v>
      </c>
      <c r="BG16" s="297">
        <v>0</v>
      </c>
      <c r="BH16" s="297">
        <v>0</v>
      </c>
      <c r="BI16" s="297">
        <v>0</v>
      </c>
      <c r="BJ16" s="297">
        <v>0</v>
      </c>
      <c r="BK16" s="297">
        <v>0</v>
      </c>
      <c r="BL16" s="297">
        <v>0</v>
      </c>
      <c r="BM16" s="297">
        <v>0</v>
      </c>
      <c r="BN16" s="297">
        <v>0</v>
      </c>
      <c r="BO16" s="297">
        <v>0</v>
      </c>
      <c r="BP16" s="307">
        <f t="shared" si="11"/>
        <v>253.119</v>
      </c>
      <c r="BQ16" s="306">
        <f t="shared" si="12"/>
        <v>0</v>
      </c>
      <c r="BR16" s="304">
        <f t="shared" si="13"/>
        <v>0</v>
      </c>
      <c r="BS16" s="304">
        <f t="shared" si="14"/>
        <v>0</v>
      </c>
      <c r="BT16" s="304">
        <f t="shared" si="15"/>
        <v>0</v>
      </c>
      <c r="BU16" s="304">
        <f t="shared" si="16"/>
        <v>0</v>
      </c>
      <c r="BV16" s="304">
        <f t="shared" si="17"/>
        <v>0</v>
      </c>
      <c r="BW16" s="304">
        <f t="shared" si="18"/>
        <v>0</v>
      </c>
      <c r="BX16" s="304">
        <f t="shared" si="19"/>
        <v>0</v>
      </c>
      <c r="BY16" s="304">
        <f t="shared" si="20"/>
        <v>0</v>
      </c>
      <c r="BZ16" s="304">
        <f t="shared" si="21"/>
        <v>0</v>
      </c>
      <c r="CA16" s="304">
        <f t="shared" si="22"/>
        <v>0</v>
      </c>
      <c r="CB16" s="294">
        <f t="shared" si="23"/>
        <v>253.119</v>
      </c>
      <c r="CC16" s="304">
        <f t="shared" si="24"/>
        <v>253.119</v>
      </c>
      <c r="CD16" s="304">
        <f t="shared" si="25"/>
        <v>0</v>
      </c>
      <c r="CE16" s="304">
        <f t="shared" si="26"/>
        <v>0</v>
      </c>
      <c r="CF16" s="304">
        <f t="shared" si="27"/>
        <v>0</v>
      </c>
      <c r="CG16" s="305">
        <f t="shared" si="28"/>
        <v>0</v>
      </c>
      <c r="CH16" s="304">
        <f t="shared" si="29"/>
        <v>0</v>
      </c>
      <c r="CI16" s="304">
        <f t="shared" si="30"/>
        <v>0</v>
      </c>
      <c r="CJ16" s="304">
        <f t="shared" si="31"/>
        <v>0</v>
      </c>
      <c r="CK16" s="304">
        <f t="shared" si="32"/>
        <v>0</v>
      </c>
      <c r="CL16" s="303">
        <f t="shared" si="33"/>
        <v>0</v>
      </c>
      <c r="CO16" s="354"/>
      <c r="CP16" s="290">
        <f t="shared" si="36"/>
        <v>29176</v>
      </c>
      <c r="CQ16" s="27">
        <f t="shared" si="37"/>
        <v>29176</v>
      </c>
      <c r="CR16" s="27">
        <f t="shared" si="38"/>
        <v>0</v>
      </c>
      <c r="CS16" s="27">
        <f t="shared" si="39"/>
        <v>0</v>
      </c>
      <c r="CT16" s="27">
        <f t="shared" si="40"/>
        <v>0</v>
      </c>
      <c r="CU16" s="27">
        <f t="shared" si="41"/>
        <v>0</v>
      </c>
      <c r="CV16" s="27">
        <f t="shared" si="42"/>
        <v>0</v>
      </c>
      <c r="CW16" s="27">
        <f t="shared" si="43"/>
        <v>0</v>
      </c>
      <c r="CX16" s="27">
        <f t="shared" si="44"/>
        <v>0</v>
      </c>
      <c r="CY16" s="27">
        <f t="shared" si="45"/>
        <v>0</v>
      </c>
      <c r="CZ16" s="27">
        <f t="shared" si="46"/>
        <v>0</v>
      </c>
      <c r="DA16" s="35">
        <f t="shared" si="47"/>
        <v>0</v>
      </c>
      <c r="DB16" s="289">
        <f t="shared" si="48"/>
        <v>0</v>
      </c>
      <c r="DC16" s="289">
        <f t="shared" si="49"/>
        <v>0</v>
      </c>
      <c r="DD16" s="289">
        <f t="shared" si="50"/>
        <v>0</v>
      </c>
      <c r="DE16" s="289">
        <f t="shared" si="51"/>
        <v>0</v>
      </c>
      <c r="DF16" s="289">
        <f t="shared" si="52"/>
        <v>0</v>
      </c>
      <c r="DG16" s="289">
        <f t="shared" si="53"/>
        <v>0</v>
      </c>
      <c r="DH16" s="289">
        <f t="shared" si="54"/>
        <v>0</v>
      </c>
      <c r="DI16" s="289">
        <f t="shared" si="55"/>
        <v>0</v>
      </c>
      <c r="DJ16" s="289">
        <f t="shared" si="56"/>
        <v>0</v>
      </c>
      <c r="DK16" s="289">
        <f t="shared" si="57"/>
        <v>0</v>
      </c>
      <c r="DL16" s="288">
        <f t="shared" si="58"/>
        <v>29176</v>
      </c>
      <c r="DM16" s="207">
        <f t="shared" si="59"/>
        <v>29176</v>
      </c>
      <c r="DN16" s="207">
        <f t="shared" si="60"/>
        <v>0</v>
      </c>
      <c r="DO16" s="207">
        <f t="shared" si="61"/>
        <v>0</v>
      </c>
      <c r="DP16" s="207">
        <f t="shared" si="62"/>
        <v>0</v>
      </c>
      <c r="DQ16" s="207">
        <f t="shared" si="63"/>
        <v>0</v>
      </c>
      <c r="DR16" s="207">
        <f t="shared" si="64"/>
        <v>0</v>
      </c>
      <c r="DS16" s="207">
        <f t="shared" si="65"/>
        <v>0</v>
      </c>
      <c r="DT16" s="207">
        <f t="shared" si="66"/>
        <v>0</v>
      </c>
      <c r="DU16" s="207">
        <f t="shared" si="67"/>
        <v>0</v>
      </c>
      <c r="DV16" s="209">
        <f t="shared" si="68"/>
        <v>0</v>
      </c>
    </row>
    <row r="17" spans="1:126" ht="15.75" customHeight="1" x14ac:dyDescent="0.15">
      <c r="A17" s="138">
        <v>18</v>
      </c>
      <c r="B17" s="140">
        <v>13</v>
      </c>
      <c r="C17" s="5"/>
      <c r="D17" s="5"/>
      <c r="E17" s="5"/>
      <c r="F17" s="5"/>
      <c r="G17" s="199"/>
      <c r="H17" s="199"/>
      <c r="I17" s="199"/>
      <c r="J17" s="199"/>
      <c r="K17" s="199"/>
      <c r="L17" s="304">
        <v>0.17760000000000001</v>
      </c>
      <c r="M17" s="304">
        <v>0</v>
      </c>
      <c r="N17" s="304">
        <v>0</v>
      </c>
      <c r="O17" s="304">
        <v>0</v>
      </c>
      <c r="P17" s="304">
        <v>0</v>
      </c>
      <c r="Q17" s="304">
        <v>0</v>
      </c>
      <c r="R17" s="304">
        <v>0</v>
      </c>
      <c r="S17" s="304">
        <v>0</v>
      </c>
      <c r="T17" s="304">
        <v>0</v>
      </c>
      <c r="U17" s="304">
        <v>0</v>
      </c>
      <c r="V17" s="310">
        <f t="shared" si="5"/>
        <v>937</v>
      </c>
      <c r="W17" s="309">
        <f t="shared" si="6"/>
        <v>0</v>
      </c>
      <c r="X17" s="297">
        <v>0</v>
      </c>
      <c r="Y17" s="297">
        <v>0</v>
      </c>
      <c r="Z17" s="297">
        <v>0</v>
      </c>
      <c r="AA17" s="297">
        <v>0</v>
      </c>
      <c r="AB17" s="297">
        <v>0</v>
      </c>
      <c r="AC17" s="297">
        <v>0</v>
      </c>
      <c r="AD17" s="297">
        <v>0</v>
      </c>
      <c r="AE17" s="297">
        <v>0</v>
      </c>
      <c r="AF17" s="297">
        <v>0</v>
      </c>
      <c r="AG17" s="297">
        <v>0</v>
      </c>
      <c r="AH17" s="308">
        <f t="shared" si="7"/>
        <v>937</v>
      </c>
      <c r="AI17" s="297">
        <v>937</v>
      </c>
      <c r="AJ17" s="297">
        <v>0</v>
      </c>
      <c r="AK17" s="297">
        <v>0</v>
      </c>
      <c r="AL17" s="297">
        <v>0</v>
      </c>
      <c r="AM17" s="297">
        <v>0</v>
      </c>
      <c r="AN17" s="297">
        <v>0</v>
      </c>
      <c r="AO17" s="297">
        <v>0</v>
      </c>
      <c r="AP17" s="297">
        <v>0</v>
      </c>
      <c r="AQ17" s="297">
        <v>0</v>
      </c>
      <c r="AR17" s="311">
        <v>0</v>
      </c>
      <c r="AS17" s="310">
        <f t="shared" si="8"/>
        <v>937</v>
      </c>
      <c r="AT17" s="309">
        <f t="shared" si="9"/>
        <v>0</v>
      </c>
      <c r="AU17" s="297">
        <v>0</v>
      </c>
      <c r="AV17" s="297">
        <v>0</v>
      </c>
      <c r="AW17" s="297">
        <v>0</v>
      </c>
      <c r="AX17" s="297">
        <v>0</v>
      </c>
      <c r="AY17" s="297">
        <v>0</v>
      </c>
      <c r="AZ17" s="297">
        <v>0</v>
      </c>
      <c r="BA17" s="297">
        <v>0</v>
      </c>
      <c r="BB17" s="297">
        <v>0</v>
      </c>
      <c r="BC17" s="297">
        <v>0</v>
      </c>
      <c r="BD17" s="297">
        <v>0</v>
      </c>
      <c r="BE17" s="308">
        <f t="shared" si="10"/>
        <v>937</v>
      </c>
      <c r="BF17" s="297">
        <v>937</v>
      </c>
      <c r="BG17" s="297">
        <v>0</v>
      </c>
      <c r="BH17" s="297">
        <v>0</v>
      </c>
      <c r="BI17" s="297">
        <v>0</v>
      </c>
      <c r="BJ17" s="297">
        <v>0</v>
      </c>
      <c r="BK17" s="297">
        <v>0</v>
      </c>
      <c r="BL17" s="297">
        <v>0</v>
      </c>
      <c r="BM17" s="297">
        <v>0</v>
      </c>
      <c r="BN17" s="297">
        <v>0</v>
      </c>
      <c r="BO17" s="297">
        <v>0</v>
      </c>
      <c r="BP17" s="307">
        <f t="shared" si="11"/>
        <v>166.41120000000001</v>
      </c>
      <c r="BQ17" s="306">
        <f t="shared" si="12"/>
        <v>0</v>
      </c>
      <c r="BR17" s="304">
        <f t="shared" si="13"/>
        <v>0</v>
      </c>
      <c r="BS17" s="304">
        <f t="shared" si="14"/>
        <v>0</v>
      </c>
      <c r="BT17" s="304">
        <f t="shared" si="15"/>
        <v>0</v>
      </c>
      <c r="BU17" s="304">
        <f t="shared" si="16"/>
        <v>0</v>
      </c>
      <c r="BV17" s="304">
        <f t="shared" si="17"/>
        <v>0</v>
      </c>
      <c r="BW17" s="304">
        <f t="shared" si="18"/>
        <v>0</v>
      </c>
      <c r="BX17" s="304">
        <f t="shared" si="19"/>
        <v>0</v>
      </c>
      <c r="BY17" s="304">
        <f t="shared" si="20"/>
        <v>0</v>
      </c>
      <c r="BZ17" s="304">
        <f t="shared" si="21"/>
        <v>0</v>
      </c>
      <c r="CA17" s="304">
        <f t="shared" si="22"/>
        <v>0</v>
      </c>
      <c r="CB17" s="294">
        <f t="shared" si="23"/>
        <v>166.41120000000001</v>
      </c>
      <c r="CC17" s="304">
        <f t="shared" si="24"/>
        <v>166.41120000000001</v>
      </c>
      <c r="CD17" s="304">
        <f t="shared" si="25"/>
        <v>0</v>
      </c>
      <c r="CE17" s="304">
        <f t="shared" si="26"/>
        <v>0</v>
      </c>
      <c r="CF17" s="304">
        <f t="shared" si="27"/>
        <v>0</v>
      </c>
      <c r="CG17" s="305">
        <f t="shared" si="28"/>
        <v>0</v>
      </c>
      <c r="CH17" s="304">
        <f t="shared" si="29"/>
        <v>0</v>
      </c>
      <c r="CI17" s="304">
        <f t="shared" si="30"/>
        <v>0</v>
      </c>
      <c r="CJ17" s="304">
        <f t="shared" si="31"/>
        <v>0</v>
      </c>
      <c r="CK17" s="304">
        <f t="shared" si="32"/>
        <v>0</v>
      </c>
      <c r="CL17" s="303">
        <f t="shared" si="33"/>
        <v>0</v>
      </c>
      <c r="CO17" s="354"/>
      <c r="CP17" s="290">
        <f t="shared" si="36"/>
        <v>33360</v>
      </c>
      <c r="CQ17" s="27">
        <f t="shared" si="37"/>
        <v>33360</v>
      </c>
      <c r="CR17" s="27">
        <f t="shared" si="38"/>
        <v>0</v>
      </c>
      <c r="CS17" s="27">
        <f t="shared" si="39"/>
        <v>0</v>
      </c>
      <c r="CT17" s="27">
        <f t="shared" si="40"/>
        <v>0</v>
      </c>
      <c r="CU17" s="27">
        <f t="shared" si="41"/>
        <v>0</v>
      </c>
      <c r="CV17" s="27">
        <f t="shared" si="42"/>
        <v>0</v>
      </c>
      <c r="CW17" s="27">
        <f t="shared" si="43"/>
        <v>0</v>
      </c>
      <c r="CX17" s="27">
        <f t="shared" si="44"/>
        <v>0</v>
      </c>
      <c r="CY17" s="27">
        <f t="shared" si="45"/>
        <v>0</v>
      </c>
      <c r="CZ17" s="27">
        <f t="shared" si="46"/>
        <v>0</v>
      </c>
      <c r="DA17" s="35">
        <f t="shared" si="47"/>
        <v>0</v>
      </c>
      <c r="DB17" s="289">
        <f t="shared" si="48"/>
        <v>0</v>
      </c>
      <c r="DC17" s="289">
        <f t="shared" si="49"/>
        <v>0</v>
      </c>
      <c r="DD17" s="289">
        <f t="shared" si="50"/>
        <v>0</v>
      </c>
      <c r="DE17" s="289">
        <f t="shared" si="51"/>
        <v>0</v>
      </c>
      <c r="DF17" s="289">
        <f t="shared" si="52"/>
        <v>0</v>
      </c>
      <c r="DG17" s="289">
        <f t="shared" si="53"/>
        <v>0</v>
      </c>
      <c r="DH17" s="289">
        <f t="shared" si="54"/>
        <v>0</v>
      </c>
      <c r="DI17" s="289">
        <f t="shared" si="55"/>
        <v>0</v>
      </c>
      <c r="DJ17" s="289">
        <f t="shared" si="56"/>
        <v>0</v>
      </c>
      <c r="DK17" s="289">
        <f t="shared" si="57"/>
        <v>0</v>
      </c>
      <c r="DL17" s="288">
        <f t="shared" si="58"/>
        <v>33360</v>
      </c>
      <c r="DM17" s="207">
        <f t="shared" si="59"/>
        <v>33360</v>
      </c>
      <c r="DN17" s="207">
        <f t="shared" si="60"/>
        <v>0</v>
      </c>
      <c r="DO17" s="207">
        <f t="shared" si="61"/>
        <v>0</v>
      </c>
      <c r="DP17" s="207">
        <f t="shared" si="62"/>
        <v>0</v>
      </c>
      <c r="DQ17" s="207">
        <f t="shared" si="63"/>
        <v>0</v>
      </c>
      <c r="DR17" s="207">
        <f t="shared" si="64"/>
        <v>0</v>
      </c>
      <c r="DS17" s="207">
        <f t="shared" si="65"/>
        <v>0</v>
      </c>
      <c r="DT17" s="207">
        <f t="shared" si="66"/>
        <v>0</v>
      </c>
      <c r="DU17" s="207">
        <f t="shared" si="67"/>
        <v>0</v>
      </c>
      <c r="DV17" s="209">
        <f t="shared" si="68"/>
        <v>0</v>
      </c>
    </row>
    <row r="18" spans="1:126" ht="15.75" customHeight="1" x14ac:dyDescent="0.15">
      <c r="A18" s="138">
        <v>20</v>
      </c>
      <c r="B18" s="140">
        <v>14</v>
      </c>
      <c r="C18" s="5"/>
      <c r="D18" s="5"/>
      <c r="E18" s="5"/>
      <c r="F18" s="5"/>
      <c r="G18" s="199"/>
      <c r="H18" s="199"/>
      <c r="I18" s="199"/>
      <c r="J18" s="199"/>
      <c r="K18" s="199"/>
      <c r="L18" s="304">
        <v>0.23069999999999999</v>
      </c>
      <c r="M18" s="304">
        <v>0</v>
      </c>
      <c r="N18" s="304">
        <v>0</v>
      </c>
      <c r="O18" s="304">
        <v>0</v>
      </c>
      <c r="P18" s="304">
        <v>0</v>
      </c>
      <c r="Q18" s="304">
        <v>0</v>
      </c>
      <c r="R18" s="304">
        <v>0</v>
      </c>
      <c r="S18" s="304">
        <v>0</v>
      </c>
      <c r="T18" s="304">
        <v>0</v>
      </c>
      <c r="U18" s="304">
        <v>0</v>
      </c>
      <c r="V18" s="310">
        <f t="shared" si="5"/>
        <v>612</v>
      </c>
      <c r="W18" s="309">
        <f t="shared" si="6"/>
        <v>0</v>
      </c>
      <c r="X18" s="297">
        <v>0</v>
      </c>
      <c r="Y18" s="297">
        <v>0</v>
      </c>
      <c r="Z18" s="297">
        <v>0</v>
      </c>
      <c r="AA18" s="297">
        <v>0</v>
      </c>
      <c r="AB18" s="297">
        <v>0</v>
      </c>
      <c r="AC18" s="297">
        <v>0</v>
      </c>
      <c r="AD18" s="297">
        <v>0</v>
      </c>
      <c r="AE18" s="297">
        <v>0</v>
      </c>
      <c r="AF18" s="297">
        <v>0</v>
      </c>
      <c r="AG18" s="297">
        <v>0</v>
      </c>
      <c r="AH18" s="308">
        <f t="shared" si="7"/>
        <v>612</v>
      </c>
      <c r="AI18" s="297">
        <v>612</v>
      </c>
      <c r="AJ18" s="297">
        <v>0</v>
      </c>
      <c r="AK18" s="297">
        <v>0</v>
      </c>
      <c r="AL18" s="297">
        <v>0</v>
      </c>
      <c r="AM18" s="297">
        <v>0</v>
      </c>
      <c r="AN18" s="297">
        <v>0</v>
      </c>
      <c r="AO18" s="297">
        <v>0</v>
      </c>
      <c r="AP18" s="297">
        <v>0</v>
      </c>
      <c r="AQ18" s="297">
        <v>0</v>
      </c>
      <c r="AR18" s="311">
        <v>0</v>
      </c>
      <c r="AS18" s="310">
        <f t="shared" si="8"/>
        <v>612</v>
      </c>
      <c r="AT18" s="309">
        <f t="shared" si="9"/>
        <v>0</v>
      </c>
      <c r="AU18" s="297">
        <v>0</v>
      </c>
      <c r="AV18" s="297">
        <v>0</v>
      </c>
      <c r="AW18" s="297">
        <v>0</v>
      </c>
      <c r="AX18" s="297">
        <v>0</v>
      </c>
      <c r="AY18" s="297">
        <v>0</v>
      </c>
      <c r="AZ18" s="297">
        <v>0</v>
      </c>
      <c r="BA18" s="297">
        <v>0</v>
      </c>
      <c r="BB18" s="297">
        <v>0</v>
      </c>
      <c r="BC18" s="297">
        <v>0</v>
      </c>
      <c r="BD18" s="297">
        <v>0</v>
      </c>
      <c r="BE18" s="308">
        <f t="shared" si="10"/>
        <v>612</v>
      </c>
      <c r="BF18" s="297">
        <v>612</v>
      </c>
      <c r="BG18" s="297">
        <v>0</v>
      </c>
      <c r="BH18" s="297">
        <v>0</v>
      </c>
      <c r="BI18" s="297">
        <v>0</v>
      </c>
      <c r="BJ18" s="297">
        <v>0</v>
      </c>
      <c r="BK18" s="297">
        <v>0</v>
      </c>
      <c r="BL18" s="297">
        <v>0</v>
      </c>
      <c r="BM18" s="297">
        <v>0</v>
      </c>
      <c r="BN18" s="297">
        <v>0</v>
      </c>
      <c r="BO18" s="297">
        <v>0</v>
      </c>
      <c r="BP18" s="307">
        <f t="shared" si="11"/>
        <v>141.1884</v>
      </c>
      <c r="BQ18" s="306">
        <f t="shared" si="12"/>
        <v>0</v>
      </c>
      <c r="BR18" s="304">
        <f t="shared" si="13"/>
        <v>0</v>
      </c>
      <c r="BS18" s="304">
        <f t="shared" si="14"/>
        <v>0</v>
      </c>
      <c r="BT18" s="304">
        <f t="shared" si="15"/>
        <v>0</v>
      </c>
      <c r="BU18" s="304">
        <f t="shared" si="16"/>
        <v>0</v>
      </c>
      <c r="BV18" s="304">
        <f t="shared" si="17"/>
        <v>0</v>
      </c>
      <c r="BW18" s="304">
        <f t="shared" si="18"/>
        <v>0</v>
      </c>
      <c r="BX18" s="304">
        <f t="shared" si="19"/>
        <v>0</v>
      </c>
      <c r="BY18" s="304">
        <f t="shared" si="20"/>
        <v>0</v>
      </c>
      <c r="BZ18" s="304">
        <f t="shared" si="21"/>
        <v>0</v>
      </c>
      <c r="CA18" s="304">
        <f t="shared" si="22"/>
        <v>0</v>
      </c>
      <c r="CB18" s="294">
        <f t="shared" si="23"/>
        <v>141.1884</v>
      </c>
      <c r="CC18" s="304">
        <f t="shared" si="24"/>
        <v>141.1884</v>
      </c>
      <c r="CD18" s="304">
        <f t="shared" si="25"/>
        <v>0</v>
      </c>
      <c r="CE18" s="304">
        <f t="shared" si="26"/>
        <v>0</v>
      </c>
      <c r="CF18" s="304">
        <f t="shared" si="27"/>
        <v>0</v>
      </c>
      <c r="CG18" s="305">
        <f t="shared" si="28"/>
        <v>0</v>
      </c>
      <c r="CH18" s="304">
        <f t="shared" si="29"/>
        <v>0</v>
      </c>
      <c r="CI18" s="304">
        <f t="shared" si="30"/>
        <v>0</v>
      </c>
      <c r="CJ18" s="304">
        <f t="shared" si="31"/>
        <v>0</v>
      </c>
      <c r="CK18" s="304">
        <f t="shared" si="32"/>
        <v>0</v>
      </c>
      <c r="CL18" s="303">
        <f t="shared" si="33"/>
        <v>0</v>
      </c>
      <c r="CO18" s="354"/>
      <c r="CP18" s="290">
        <f t="shared" si="36"/>
        <v>16866</v>
      </c>
      <c r="CQ18" s="27">
        <f t="shared" si="37"/>
        <v>16866</v>
      </c>
      <c r="CR18" s="27">
        <f t="shared" si="38"/>
        <v>0</v>
      </c>
      <c r="CS18" s="27">
        <f t="shared" si="39"/>
        <v>0</v>
      </c>
      <c r="CT18" s="27">
        <f t="shared" si="40"/>
        <v>0</v>
      </c>
      <c r="CU18" s="27">
        <f t="shared" si="41"/>
        <v>0</v>
      </c>
      <c r="CV18" s="27">
        <f t="shared" si="42"/>
        <v>0</v>
      </c>
      <c r="CW18" s="27">
        <f t="shared" si="43"/>
        <v>0</v>
      </c>
      <c r="CX18" s="27">
        <f t="shared" si="44"/>
        <v>0</v>
      </c>
      <c r="CY18" s="27">
        <f t="shared" si="45"/>
        <v>0</v>
      </c>
      <c r="CZ18" s="27">
        <f t="shared" si="46"/>
        <v>0</v>
      </c>
      <c r="DA18" s="35">
        <f t="shared" si="47"/>
        <v>0</v>
      </c>
      <c r="DB18" s="289">
        <f t="shared" si="48"/>
        <v>0</v>
      </c>
      <c r="DC18" s="289">
        <f t="shared" si="49"/>
        <v>0</v>
      </c>
      <c r="DD18" s="289">
        <f t="shared" si="50"/>
        <v>0</v>
      </c>
      <c r="DE18" s="289">
        <f t="shared" si="51"/>
        <v>0</v>
      </c>
      <c r="DF18" s="289">
        <f t="shared" si="52"/>
        <v>0</v>
      </c>
      <c r="DG18" s="289">
        <f t="shared" si="53"/>
        <v>0</v>
      </c>
      <c r="DH18" s="289">
        <f t="shared" si="54"/>
        <v>0</v>
      </c>
      <c r="DI18" s="289">
        <f t="shared" si="55"/>
        <v>0</v>
      </c>
      <c r="DJ18" s="289">
        <f t="shared" si="56"/>
        <v>0</v>
      </c>
      <c r="DK18" s="289">
        <f t="shared" si="57"/>
        <v>0</v>
      </c>
      <c r="DL18" s="288">
        <f t="shared" si="58"/>
        <v>16866</v>
      </c>
      <c r="DM18" s="207">
        <f t="shared" si="59"/>
        <v>16866</v>
      </c>
      <c r="DN18" s="207">
        <f t="shared" si="60"/>
        <v>0</v>
      </c>
      <c r="DO18" s="207">
        <f t="shared" si="61"/>
        <v>0</v>
      </c>
      <c r="DP18" s="207">
        <f t="shared" si="62"/>
        <v>0</v>
      </c>
      <c r="DQ18" s="207">
        <f t="shared" si="63"/>
        <v>0</v>
      </c>
      <c r="DR18" s="207">
        <f t="shared" si="64"/>
        <v>0</v>
      </c>
      <c r="DS18" s="207">
        <f t="shared" si="65"/>
        <v>0</v>
      </c>
      <c r="DT18" s="207">
        <f t="shared" si="66"/>
        <v>0</v>
      </c>
      <c r="DU18" s="207">
        <f t="shared" si="67"/>
        <v>0</v>
      </c>
      <c r="DV18" s="209">
        <f t="shared" si="68"/>
        <v>0</v>
      </c>
    </row>
    <row r="19" spans="1:126" ht="15.75" customHeight="1" x14ac:dyDescent="0.15">
      <c r="A19" s="138">
        <v>22</v>
      </c>
      <c r="B19" s="140">
        <v>15</v>
      </c>
      <c r="C19" s="5"/>
      <c r="D19" s="5"/>
      <c r="E19" s="5"/>
      <c r="F19" s="5"/>
      <c r="G19" s="199"/>
      <c r="H19" s="199"/>
      <c r="I19" s="199"/>
      <c r="J19" s="199"/>
      <c r="K19" s="199"/>
      <c r="L19" s="304">
        <v>0.29260000000000003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  <c r="S19" s="304">
        <v>0</v>
      </c>
      <c r="T19" s="304">
        <v>0</v>
      </c>
      <c r="U19" s="304">
        <v>0</v>
      </c>
      <c r="V19" s="310">
        <f t="shared" si="5"/>
        <v>650</v>
      </c>
      <c r="W19" s="309">
        <f t="shared" si="6"/>
        <v>0</v>
      </c>
      <c r="X19" s="297">
        <v>0</v>
      </c>
      <c r="Y19" s="297">
        <v>0</v>
      </c>
      <c r="Z19" s="297">
        <v>0</v>
      </c>
      <c r="AA19" s="297">
        <v>0</v>
      </c>
      <c r="AB19" s="297">
        <v>0</v>
      </c>
      <c r="AC19" s="297">
        <v>0</v>
      </c>
      <c r="AD19" s="297">
        <v>0</v>
      </c>
      <c r="AE19" s="297">
        <v>0</v>
      </c>
      <c r="AF19" s="297">
        <v>0</v>
      </c>
      <c r="AG19" s="297">
        <v>0</v>
      </c>
      <c r="AH19" s="308">
        <f t="shared" si="7"/>
        <v>650</v>
      </c>
      <c r="AI19" s="297">
        <v>650</v>
      </c>
      <c r="AJ19" s="297">
        <v>0</v>
      </c>
      <c r="AK19" s="297">
        <v>0</v>
      </c>
      <c r="AL19" s="297">
        <v>0</v>
      </c>
      <c r="AM19" s="297">
        <v>0</v>
      </c>
      <c r="AN19" s="297">
        <v>0</v>
      </c>
      <c r="AO19" s="297">
        <v>0</v>
      </c>
      <c r="AP19" s="297">
        <v>0</v>
      </c>
      <c r="AQ19" s="297">
        <v>0</v>
      </c>
      <c r="AR19" s="311">
        <v>0</v>
      </c>
      <c r="AS19" s="310">
        <f t="shared" si="8"/>
        <v>650</v>
      </c>
      <c r="AT19" s="309">
        <f t="shared" si="9"/>
        <v>0</v>
      </c>
      <c r="AU19" s="297">
        <v>0</v>
      </c>
      <c r="AV19" s="297">
        <v>0</v>
      </c>
      <c r="AW19" s="297">
        <v>0</v>
      </c>
      <c r="AX19" s="297">
        <v>0</v>
      </c>
      <c r="AY19" s="297">
        <v>0</v>
      </c>
      <c r="AZ19" s="297">
        <v>0</v>
      </c>
      <c r="BA19" s="297">
        <v>0</v>
      </c>
      <c r="BB19" s="297">
        <v>0</v>
      </c>
      <c r="BC19" s="297">
        <v>0</v>
      </c>
      <c r="BD19" s="297">
        <v>0</v>
      </c>
      <c r="BE19" s="308">
        <f t="shared" si="10"/>
        <v>650</v>
      </c>
      <c r="BF19" s="297">
        <v>650</v>
      </c>
      <c r="BG19" s="297">
        <v>0</v>
      </c>
      <c r="BH19" s="297">
        <v>0</v>
      </c>
      <c r="BI19" s="297">
        <v>0</v>
      </c>
      <c r="BJ19" s="297">
        <v>0</v>
      </c>
      <c r="BK19" s="297">
        <v>0</v>
      </c>
      <c r="BL19" s="297">
        <v>0</v>
      </c>
      <c r="BM19" s="297">
        <v>0</v>
      </c>
      <c r="BN19" s="297">
        <v>0</v>
      </c>
      <c r="BO19" s="297">
        <v>0</v>
      </c>
      <c r="BP19" s="307">
        <f t="shared" si="11"/>
        <v>190.19</v>
      </c>
      <c r="BQ19" s="306">
        <f t="shared" si="12"/>
        <v>0</v>
      </c>
      <c r="BR19" s="304">
        <f t="shared" si="13"/>
        <v>0</v>
      </c>
      <c r="BS19" s="304">
        <f t="shared" si="14"/>
        <v>0</v>
      </c>
      <c r="BT19" s="304">
        <f t="shared" si="15"/>
        <v>0</v>
      </c>
      <c r="BU19" s="304">
        <f t="shared" si="16"/>
        <v>0</v>
      </c>
      <c r="BV19" s="304">
        <f t="shared" si="17"/>
        <v>0</v>
      </c>
      <c r="BW19" s="304">
        <f t="shared" si="18"/>
        <v>0</v>
      </c>
      <c r="BX19" s="304">
        <f t="shared" si="19"/>
        <v>0</v>
      </c>
      <c r="BY19" s="304">
        <f t="shared" si="20"/>
        <v>0</v>
      </c>
      <c r="BZ19" s="304">
        <f t="shared" si="21"/>
        <v>0</v>
      </c>
      <c r="CA19" s="304">
        <f t="shared" si="22"/>
        <v>0</v>
      </c>
      <c r="CB19" s="294">
        <f t="shared" si="23"/>
        <v>190.19</v>
      </c>
      <c r="CC19" s="304">
        <f t="shared" si="24"/>
        <v>190.19</v>
      </c>
      <c r="CD19" s="304">
        <f t="shared" si="25"/>
        <v>0</v>
      </c>
      <c r="CE19" s="304">
        <f t="shared" si="26"/>
        <v>0</v>
      </c>
      <c r="CF19" s="304">
        <f t="shared" si="27"/>
        <v>0</v>
      </c>
      <c r="CG19" s="305">
        <f t="shared" si="28"/>
        <v>0</v>
      </c>
      <c r="CH19" s="304">
        <f t="shared" si="29"/>
        <v>0</v>
      </c>
      <c r="CI19" s="304">
        <f t="shared" si="30"/>
        <v>0</v>
      </c>
      <c r="CJ19" s="304">
        <f t="shared" si="31"/>
        <v>0</v>
      </c>
      <c r="CK19" s="304">
        <f t="shared" si="32"/>
        <v>0</v>
      </c>
      <c r="CL19" s="303">
        <f t="shared" si="33"/>
        <v>0</v>
      </c>
      <c r="CO19" s="354"/>
      <c r="CP19" s="290">
        <f t="shared" si="36"/>
        <v>12240</v>
      </c>
      <c r="CQ19" s="27">
        <f t="shared" si="37"/>
        <v>12240</v>
      </c>
      <c r="CR19" s="27">
        <f t="shared" si="38"/>
        <v>0</v>
      </c>
      <c r="CS19" s="27">
        <f t="shared" si="39"/>
        <v>0</v>
      </c>
      <c r="CT19" s="27">
        <f t="shared" si="40"/>
        <v>0</v>
      </c>
      <c r="CU19" s="27">
        <f t="shared" si="41"/>
        <v>0</v>
      </c>
      <c r="CV19" s="27">
        <f t="shared" si="42"/>
        <v>0</v>
      </c>
      <c r="CW19" s="27">
        <f t="shared" si="43"/>
        <v>0</v>
      </c>
      <c r="CX19" s="27">
        <f t="shared" si="44"/>
        <v>0</v>
      </c>
      <c r="CY19" s="27">
        <f t="shared" si="45"/>
        <v>0</v>
      </c>
      <c r="CZ19" s="27">
        <f t="shared" si="46"/>
        <v>0</v>
      </c>
      <c r="DA19" s="35">
        <f t="shared" si="47"/>
        <v>0</v>
      </c>
      <c r="DB19" s="289">
        <f t="shared" si="48"/>
        <v>0</v>
      </c>
      <c r="DC19" s="289">
        <f t="shared" si="49"/>
        <v>0</v>
      </c>
      <c r="DD19" s="289">
        <f t="shared" si="50"/>
        <v>0</v>
      </c>
      <c r="DE19" s="289">
        <f t="shared" si="51"/>
        <v>0</v>
      </c>
      <c r="DF19" s="289">
        <f t="shared" si="52"/>
        <v>0</v>
      </c>
      <c r="DG19" s="289">
        <f t="shared" si="53"/>
        <v>0</v>
      </c>
      <c r="DH19" s="289">
        <f t="shared" si="54"/>
        <v>0</v>
      </c>
      <c r="DI19" s="289">
        <f t="shared" si="55"/>
        <v>0</v>
      </c>
      <c r="DJ19" s="289">
        <f t="shared" si="56"/>
        <v>0</v>
      </c>
      <c r="DK19" s="289">
        <f t="shared" si="57"/>
        <v>0</v>
      </c>
      <c r="DL19" s="288">
        <f t="shared" si="58"/>
        <v>12240</v>
      </c>
      <c r="DM19" s="207">
        <f t="shared" si="59"/>
        <v>12240</v>
      </c>
      <c r="DN19" s="207">
        <f t="shared" si="60"/>
        <v>0</v>
      </c>
      <c r="DO19" s="207">
        <f t="shared" si="61"/>
        <v>0</v>
      </c>
      <c r="DP19" s="207">
        <f t="shared" si="62"/>
        <v>0</v>
      </c>
      <c r="DQ19" s="207">
        <f t="shared" si="63"/>
        <v>0</v>
      </c>
      <c r="DR19" s="207">
        <f t="shared" si="64"/>
        <v>0</v>
      </c>
      <c r="DS19" s="207">
        <f t="shared" si="65"/>
        <v>0</v>
      </c>
      <c r="DT19" s="207">
        <f t="shared" si="66"/>
        <v>0</v>
      </c>
      <c r="DU19" s="207">
        <f t="shared" si="67"/>
        <v>0</v>
      </c>
      <c r="DV19" s="209">
        <f t="shared" si="68"/>
        <v>0</v>
      </c>
    </row>
    <row r="20" spans="1:126" ht="15.75" customHeight="1" x14ac:dyDescent="0.15">
      <c r="A20" s="138">
        <v>24</v>
      </c>
      <c r="B20" s="140">
        <v>16</v>
      </c>
      <c r="C20" s="5"/>
      <c r="D20" s="5"/>
      <c r="E20" s="5"/>
      <c r="F20" s="5"/>
      <c r="G20" s="199"/>
      <c r="H20" s="199"/>
      <c r="I20" s="199"/>
      <c r="J20" s="199"/>
      <c r="K20" s="199"/>
      <c r="L20" s="304">
        <v>0.3639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10">
        <f t="shared" si="5"/>
        <v>535</v>
      </c>
      <c r="W20" s="309">
        <f t="shared" si="6"/>
        <v>0</v>
      </c>
      <c r="X20" s="297">
        <v>0</v>
      </c>
      <c r="Y20" s="297">
        <v>0</v>
      </c>
      <c r="Z20" s="297">
        <v>0</v>
      </c>
      <c r="AA20" s="297">
        <v>0</v>
      </c>
      <c r="AB20" s="297">
        <v>0</v>
      </c>
      <c r="AC20" s="297">
        <v>0</v>
      </c>
      <c r="AD20" s="297">
        <v>0</v>
      </c>
      <c r="AE20" s="297">
        <v>0</v>
      </c>
      <c r="AF20" s="297">
        <v>0</v>
      </c>
      <c r="AG20" s="297">
        <v>0</v>
      </c>
      <c r="AH20" s="308">
        <f t="shared" si="7"/>
        <v>535</v>
      </c>
      <c r="AI20" s="297">
        <v>535</v>
      </c>
      <c r="AJ20" s="297">
        <v>0</v>
      </c>
      <c r="AK20" s="297">
        <v>0</v>
      </c>
      <c r="AL20" s="297">
        <v>0</v>
      </c>
      <c r="AM20" s="297">
        <v>0</v>
      </c>
      <c r="AN20" s="297">
        <v>0</v>
      </c>
      <c r="AO20" s="297">
        <v>0</v>
      </c>
      <c r="AP20" s="297">
        <v>0</v>
      </c>
      <c r="AQ20" s="297">
        <v>0</v>
      </c>
      <c r="AR20" s="311">
        <v>0</v>
      </c>
      <c r="AS20" s="310">
        <f t="shared" si="8"/>
        <v>535</v>
      </c>
      <c r="AT20" s="309">
        <f t="shared" si="9"/>
        <v>0</v>
      </c>
      <c r="AU20" s="297">
        <v>0</v>
      </c>
      <c r="AV20" s="297">
        <v>0</v>
      </c>
      <c r="AW20" s="297">
        <v>0</v>
      </c>
      <c r="AX20" s="297">
        <v>0</v>
      </c>
      <c r="AY20" s="297">
        <v>0</v>
      </c>
      <c r="AZ20" s="297">
        <v>0</v>
      </c>
      <c r="BA20" s="297">
        <v>0</v>
      </c>
      <c r="BB20" s="297">
        <v>0</v>
      </c>
      <c r="BC20" s="297">
        <v>0</v>
      </c>
      <c r="BD20" s="297">
        <v>0</v>
      </c>
      <c r="BE20" s="308">
        <f t="shared" si="10"/>
        <v>535</v>
      </c>
      <c r="BF20" s="297">
        <v>535</v>
      </c>
      <c r="BG20" s="297">
        <v>0</v>
      </c>
      <c r="BH20" s="297">
        <v>0</v>
      </c>
      <c r="BI20" s="297">
        <v>0</v>
      </c>
      <c r="BJ20" s="297">
        <v>0</v>
      </c>
      <c r="BK20" s="297">
        <v>0</v>
      </c>
      <c r="BL20" s="297">
        <v>0</v>
      </c>
      <c r="BM20" s="297">
        <v>0</v>
      </c>
      <c r="BN20" s="297">
        <v>0</v>
      </c>
      <c r="BO20" s="297">
        <v>0</v>
      </c>
      <c r="BP20" s="307">
        <f t="shared" si="11"/>
        <v>194.6865</v>
      </c>
      <c r="BQ20" s="306">
        <f t="shared" si="12"/>
        <v>0</v>
      </c>
      <c r="BR20" s="304">
        <f t="shared" si="13"/>
        <v>0</v>
      </c>
      <c r="BS20" s="304">
        <f t="shared" si="14"/>
        <v>0</v>
      </c>
      <c r="BT20" s="304">
        <f t="shared" si="15"/>
        <v>0</v>
      </c>
      <c r="BU20" s="304">
        <f t="shared" si="16"/>
        <v>0</v>
      </c>
      <c r="BV20" s="304">
        <f t="shared" si="17"/>
        <v>0</v>
      </c>
      <c r="BW20" s="304">
        <f t="shared" si="18"/>
        <v>0</v>
      </c>
      <c r="BX20" s="304">
        <f t="shared" si="19"/>
        <v>0</v>
      </c>
      <c r="BY20" s="304">
        <f t="shared" si="20"/>
        <v>0</v>
      </c>
      <c r="BZ20" s="304">
        <f t="shared" si="21"/>
        <v>0</v>
      </c>
      <c r="CA20" s="304">
        <f t="shared" si="22"/>
        <v>0</v>
      </c>
      <c r="CB20" s="294">
        <f t="shared" si="23"/>
        <v>194.6865</v>
      </c>
      <c r="CC20" s="304">
        <f t="shared" si="24"/>
        <v>194.6865</v>
      </c>
      <c r="CD20" s="304">
        <f t="shared" si="25"/>
        <v>0</v>
      </c>
      <c r="CE20" s="304">
        <f t="shared" si="26"/>
        <v>0</v>
      </c>
      <c r="CF20" s="304">
        <f t="shared" si="27"/>
        <v>0</v>
      </c>
      <c r="CG20" s="305">
        <f t="shared" si="28"/>
        <v>0</v>
      </c>
      <c r="CH20" s="304">
        <f t="shared" si="29"/>
        <v>0</v>
      </c>
      <c r="CI20" s="304">
        <f t="shared" si="30"/>
        <v>0</v>
      </c>
      <c r="CJ20" s="304">
        <f t="shared" si="31"/>
        <v>0</v>
      </c>
      <c r="CK20" s="304">
        <f t="shared" si="32"/>
        <v>0</v>
      </c>
      <c r="CL20" s="303">
        <f t="shared" si="33"/>
        <v>0</v>
      </c>
      <c r="CO20" s="354"/>
      <c r="CP20" s="290">
        <f t="shared" si="36"/>
        <v>14300</v>
      </c>
      <c r="CQ20" s="27">
        <f t="shared" si="37"/>
        <v>14300</v>
      </c>
      <c r="CR20" s="27">
        <f t="shared" si="38"/>
        <v>0</v>
      </c>
      <c r="CS20" s="27">
        <f t="shared" si="39"/>
        <v>0</v>
      </c>
      <c r="CT20" s="27">
        <f t="shared" si="40"/>
        <v>0</v>
      </c>
      <c r="CU20" s="27">
        <f t="shared" si="41"/>
        <v>0</v>
      </c>
      <c r="CV20" s="27">
        <f t="shared" si="42"/>
        <v>0</v>
      </c>
      <c r="CW20" s="27">
        <f t="shared" si="43"/>
        <v>0</v>
      </c>
      <c r="CX20" s="27">
        <f t="shared" si="44"/>
        <v>0</v>
      </c>
      <c r="CY20" s="27">
        <f t="shared" si="45"/>
        <v>0</v>
      </c>
      <c r="CZ20" s="27">
        <f t="shared" si="46"/>
        <v>0</v>
      </c>
      <c r="DA20" s="35">
        <f t="shared" si="47"/>
        <v>0</v>
      </c>
      <c r="DB20" s="289">
        <f t="shared" si="48"/>
        <v>0</v>
      </c>
      <c r="DC20" s="289">
        <f t="shared" si="49"/>
        <v>0</v>
      </c>
      <c r="DD20" s="289">
        <f t="shared" si="50"/>
        <v>0</v>
      </c>
      <c r="DE20" s="289">
        <f t="shared" si="51"/>
        <v>0</v>
      </c>
      <c r="DF20" s="289">
        <f t="shared" si="52"/>
        <v>0</v>
      </c>
      <c r="DG20" s="289">
        <f t="shared" si="53"/>
        <v>0</v>
      </c>
      <c r="DH20" s="289">
        <f t="shared" si="54"/>
        <v>0</v>
      </c>
      <c r="DI20" s="289">
        <f t="shared" si="55"/>
        <v>0</v>
      </c>
      <c r="DJ20" s="289">
        <f t="shared" si="56"/>
        <v>0</v>
      </c>
      <c r="DK20" s="289">
        <f t="shared" si="57"/>
        <v>0</v>
      </c>
      <c r="DL20" s="288">
        <f t="shared" si="58"/>
        <v>14300</v>
      </c>
      <c r="DM20" s="207">
        <f t="shared" si="59"/>
        <v>14300</v>
      </c>
      <c r="DN20" s="207">
        <f t="shared" si="60"/>
        <v>0</v>
      </c>
      <c r="DO20" s="207">
        <f t="shared" si="61"/>
        <v>0</v>
      </c>
      <c r="DP20" s="207">
        <f t="shared" si="62"/>
        <v>0</v>
      </c>
      <c r="DQ20" s="207">
        <f t="shared" si="63"/>
        <v>0</v>
      </c>
      <c r="DR20" s="207">
        <f t="shared" si="64"/>
        <v>0</v>
      </c>
      <c r="DS20" s="207">
        <f t="shared" si="65"/>
        <v>0</v>
      </c>
      <c r="DT20" s="207">
        <f t="shared" si="66"/>
        <v>0</v>
      </c>
      <c r="DU20" s="207">
        <f t="shared" si="67"/>
        <v>0</v>
      </c>
      <c r="DV20" s="209">
        <f t="shared" si="68"/>
        <v>0</v>
      </c>
    </row>
    <row r="21" spans="1:126" ht="15.75" customHeight="1" x14ac:dyDescent="0.15">
      <c r="A21" s="138">
        <v>26</v>
      </c>
      <c r="B21" s="140">
        <v>17</v>
      </c>
      <c r="C21" s="5"/>
      <c r="D21" s="5"/>
      <c r="E21" s="5"/>
      <c r="F21" s="5"/>
      <c r="G21" s="199"/>
      <c r="H21" s="199"/>
      <c r="I21" s="199"/>
      <c r="J21" s="199"/>
      <c r="K21" s="199"/>
      <c r="L21" s="304">
        <v>0.4451</v>
      </c>
      <c r="M21" s="304">
        <v>0</v>
      </c>
      <c r="N21" s="304">
        <v>0</v>
      </c>
      <c r="O21" s="304">
        <v>0</v>
      </c>
      <c r="P21" s="304">
        <v>0</v>
      </c>
      <c r="Q21" s="304">
        <v>0</v>
      </c>
      <c r="R21" s="304">
        <v>0</v>
      </c>
      <c r="S21" s="304">
        <v>0</v>
      </c>
      <c r="T21" s="304">
        <v>0</v>
      </c>
      <c r="U21" s="304">
        <v>0</v>
      </c>
      <c r="V21" s="310">
        <f t="shared" si="5"/>
        <v>248</v>
      </c>
      <c r="W21" s="309">
        <f t="shared" si="6"/>
        <v>0</v>
      </c>
      <c r="X21" s="297">
        <v>0</v>
      </c>
      <c r="Y21" s="297">
        <v>0</v>
      </c>
      <c r="Z21" s="297">
        <v>0</v>
      </c>
      <c r="AA21" s="297">
        <v>0</v>
      </c>
      <c r="AB21" s="297">
        <v>0</v>
      </c>
      <c r="AC21" s="297">
        <v>0</v>
      </c>
      <c r="AD21" s="297">
        <v>0</v>
      </c>
      <c r="AE21" s="297">
        <v>0</v>
      </c>
      <c r="AF21" s="297">
        <v>0</v>
      </c>
      <c r="AG21" s="297">
        <v>0</v>
      </c>
      <c r="AH21" s="308">
        <f t="shared" si="7"/>
        <v>248</v>
      </c>
      <c r="AI21" s="297">
        <v>248</v>
      </c>
      <c r="AJ21" s="297">
        <v>0</v>
      </c>
      <c r="AK21" s="297">
        <v>0</v>
      </c>
      <c r="AL21" s="297">
        <v>0</v>
      </c>
      <c r="AM21" s="297">
        <v>0</v>
      </c>
      <c r="AN21" s="297">
        <v>0</v>
      </c>
      <c r="AO21" s="297">
        <v>0</v>
      </c>
      <c r="AP21" s="297">
        <v>0</v>
      </c>
      <c r="AQ21" s="297">
        <v>0</v>
      </c>
      <c r="AR21" s="311">
        <v>0</v>
      </c>
      <c r="AS21" s="310">
        <f t="shared" si="8"/>
        <v>248</v>
      </c>
      <c r="AT21" s="309">
        <f t="shared" si="9"/>
        <v>0</v>
      </c>
      <c r="AU21" s="297">
        <v>0</v>
      </c>
      <c r="AV21" s="297">
        <v>0</v>
      </c>
      <c r="AW21" s="297">
        <v>0</v>
      </c>
      <c r="AX21" s="297">
        <v>0</v>
      </c>
      <c r="AY21" s="297">
        <v>0</v>
      </c>
      <c r="AZ21" s="297">
        <v>0</v>
      </c>
      <c r="BA21" s="297">
        <v>0</v>
      </c>
      <c r="BB21" s="297">
        <v>0</v>
      </c>
      <c r="BC21" s="297">
        <v>0</v>
      </c>
      <c r="BD21" s="297">
        <v>0</v>
      </c>
      <c r="BE21" s="308">
        <f t="shared" si="10"/>
        <v>248</v>
      </c>
      <c r="BF21" s="297">
        <v>248</v>
      </c>
      <c r="BG21" s="297">
        <v>0</v>
      </c>
      <c r="BH21" s="297">
        <v>0</v>
      </c>
      <c r="BI21" s="297">
        <v>0</v>
      </c>
      <c r="BJ21" s="297">
        <v>0</v>
      </c>
      <c r="BK21" s="297">
        <v>0</v>
      </c>
      <c r="BL21" s="297">
        <v>0</v>
      </c>
      <c r="BM21" s="297">
        <v>0</v>
      </c>
      <c r="BN21" s="297">
        <v>0</v>
      </c>
      <c r="BO21" s="297">
        <v>0</v>
      </c>
      <c r="BP21" s="307">
        <f t="shared" si="11"/>
        <v>110.3848</v>
      </c>
      <c r="BQ21" s="306">
        <f t="shared" si="12"/>
        <v>0</v>
      </c>
      <c r="BR21" s="304">
        <f t="shared" si="13"/>
        <v>0</v>
      </c>
      <c r="BS21" s="304">
        <f t="shared" si="14"/>
        <v>0</v>
      </c>
      <c r="BT21" s="304">
        <f t="shared" si="15"/>
        <v>0</v>
      </c>
      <c r="BU21" s="304">
        <f t="shared" si="16"/>
        <v>0</v>
      </c>
      <c r="BV21" s="304">
        <f t="shared" si="17"/>
        <v>0</v>
      </c>
      <c r="BW21" s="304">
        <f t="shared" si="18"/>
        <v>0</v>
      </c>
      <c r="BX21" s="304">
        <f t="shared" si="19"/>
        <v>0</v>
      </c>
      <c r="BY21" s="304">
        <f t="shared" si="20"/>
        <v>0</v>
      </c>
      <c r="BZ21" s="304">
        <f t="shared" si="21"/>
        <v>0</v>
      </c>
      <c r="CA21" s="304">
        <f t="shared" si="22"/>
        <v>0</v>
      </c>
      <c r="CB21" s="294">
        <f t="shared" si="23"/>
        <v>110.3848</v>
      </c>
      <c r="CC21" s="304">
        <f t="shared" si="24"/>
        <v>110.3848</v>
      </c>
      <c r="CD21" s="304">
        <f t="shared" si="25"/>
        <v>0</v>
      </c>
      <c r="CE21" s="304">
        <f t="shared" si="26"/>
        <v>0</v>
      </c>
      <c r="CF21" s="304">
        <f t="shared" si="27"/>
        <v>0</v>
      </c>
      <c r="CG21" s="305">
        <f t="shared" si="28"/>
        <v>0</v>
      </c>
      <c r="CH21" s="304">
        <f t="shared" si="29"/>
        <v>0</v>
      </c>
      <c r="CI21" s="304">
        <f t="shared" si="30"/>
        <v>0</v>
      </c>
      <c r="CJ21" s="304">
        <f t="shared" si="31"/>
        <v>0</v>
      </c>
      <c r="CK21" s="304">
        <f t="shared" si="32"/>
        <v>0</v>
      </c>
      <c r="CL21" s="303">
        <f t="shared" si="33"/>
        <v>0</v>
      </c>
      <c r="CO21" s="354"/>
      <c r="CP21" s="290">
        <f t="shared" si="36"/>
        <v>12840</v>
      </c>
      <c r="CQ21" s="27">
        <f t="shared" si="37"/>
        <v>12840</v>
      </c>
      <c r="CR21" s="27">
        <f t="shared" si="38"/>
        <v>0</v>
      </c>
      <c r="CS21" s="27">
        <f t="shared" si="39"/>
        <v>0</v>
      </c>
      <c r="CT21" s="27">
        <f t="shared" si="40"/>
        <v>0</v>
      </c>
      <c r="CU21" s="27">
        <f t="shared" si="41"/>
        <v>0</v>
      </c>
      <c r="CV21" s="27">
        <f t="shared" si="42"/>
        <v>0</v>
      </c>
      <c r="CW21" s="27">
        <f t="shared" si="43"/>
        <v>0</v>
      </c>
      <c r="CX21" s="27">
        <f t="shared" si="44"/>
        <v>0</v>
      </c>
      <c r="CY21" s="27">
        <f t="shared" si="45"/>
        <v>0</v>
      </c>
      <c r="CZ21" s="27">
        <f t="shared" si="46"/>
        <v>0</v>
      </c>
      <c r="DA21" s="35">
        <f t="shared" si="47"/>
        <v>0</v>
      </c>
      <c r="DB21" s="289">
        <f t="shared" si="48"/>
        <v>0</v>
      </c>
      <c r="DC21" s="289">
        <f t="shared" si="49"/>
        <v>0</v>
      </c>
      <c r="DD21" s="289">
        <f t="shared" si="50"/>
        <v>0</v>
      </c>
      <c r="DE21" s="289">
        <f t="shared" si="51"/>
        <v>0</v>
      </c>
      <c r="DF21" s="289">
        <f t="shared" si="52"/>
        <v>0</v>
      </c>
      <c r="DG21" s="289">
        <f t="shared" si="53"/>
        <v>0</v>
      </c>
      <c r="DH21" s="289">
        <f t="shared" si="54"/>
        <v>0</v>
      </c>
      <c r="DI21" s="289">
        <f t="shared" si="55"/>
        <v>0</v>
      </c>
      <c r="DJ21" s="289">
        <f t="shared" si="56"/>
        <v>0</v>
      </c>
      <c r="DK21" s="289">
        <f t="shared" si="57"/>
        <v>0</v>
      </c>
      <c r="DL21" s="288">
        <f t="shared" si="58"/>
        <v>12840</v>
      </c>
      <c r="DM21" s="207">
        <f t="shared" si="59"/>
        <v>12840</v>
      </c>
      <c r="DN21" s="207">
        <f t="shared" si="60"/>
        <v>0</v>
      </c>
      <c r="DO21" s="207">
        <f t="shared" si="61"/>
        <v>0</v>
      </c>
      <c r="DP21" s="207">
        <f t="shared" si="62"/>
        <v>0</v>
      </c>
      <c r="DQ21" s="207">
        <f t="shared" si="63"/>
        <v>0</v>
      </c>
      <c r="DR21" s="207">
        <f t="shared" si="64"/>
        <v>0</v>
      </c>
      <c r="DS21" s="207">
        <f t="shared" si="65"/>
        <v>0</v>
      </c>
      <c r="DT21" s="207">
        <f t="shared" si="66"/>
        <v>0</v>
      </c>
      <c r="DU21" s="207">
        <f t="shared" si="67"/>
        <v>0</v>
      </c>
      <c r="DV21" s="209">
        <f t="shared" si="68"/>
        <v>0</v>
      </c>
    </row>
    <row r="22" spans="1:126" ht="15.75" customHeight="1" x14ac:dyDescent="0.15">
      <c r="A22" s="138">
        <v>28</v>
      </c>
      <c r="B22" s="140">
        <v>18</v>
      </c>
      <c r="C22" s="5"/>
      <c r="D22" s="5"/>
      <c r="E22" s="5"/>
      <c r="F22" s="5"/>
      <c r="G22" s="199"/>
      <c r="H22" s="199"/>
      <c r="I22" s="199"/>
      <c r="J22" s="199"/>
      <c r="K22" s="199"/>
      <c r="L22" s="304">
        <v>0.53659999999999997</v>
      </c>
      <c r="M22" s="304">
        <v>0</v>
      </c>
      <c r="N22" s="304">
        <v>0</v>
      </c>
      <c r="O22" s="304">
        <v>0</v>
      </c>
      <c r="P22" s="304">
        <v>0</v>
      </c>
      <c r="Q22" s="304">
        <v>0</v>
      </c>
      <c r="R22" s="304">
        <v>0</v>
      </c>
      <c r="S22" s="304">
        <v>0</v>
      </c>
      <c r="T22" s="304">
        <v>0</v>
      </c>
      <c r="U22" s="304">
        <v>0</v>
      </c>
      <c r="V22" s="310">
        <f t="shared" si="5"/>
        <v>77</v>
      </c>
      <c r="W22" s="309">
        <f t="shared" si="6"/>
        <v>0</v>
      </c>
      <c r="X22" s="297">
        <v>0</v>
      </c>
      <c r="Y22" s="297">
        <v>0</v>
      </c>
      <c r="Z22" s="297">
        <v>0</v>
      </c>
      <c r="AA22" s="297">
        <v>0</v>
      </c>
      <c r="AB22" s="297">
        <v>0</v>
      </c>
      <c r="AC22" s="297">
        <v>0</v>
      </c>
      <c r="AD22" s="297">
        <v>0</v>
      </c>
      <c r="AE22" s="297">
        <v>0</v>
      </c>
      <c r="AF22" s="297">
        <v>0</v>
      </c>
      <c r="AG22" s="297">
        <v>0</v>
      </c>
      <c r="AH22" s="308">
        <f t="shared" si="7"/>
        <v>77</v>
      </c>
      <c r="AI22" s="297">
        <v>77</v>
      </c>
      <c r="AJ22" s="297">
        <v>0</v>
      </c>
      <c r="AK22" s="297">
        <v>0</v>
      </c>
      <c r="AL22" s="297">
        <v>0</v>
      </c>
      <c r="AM22" s="297">
        <v>0</v>
      </c>
      <c r="AN22" s="297">
        <v>0</v>
      </c>
      <c r="AO22" s="297">
        <v>0</v>
      </c>
      <c r="AP22" s="297">
        <v>0</v>
      </c>
      <c r="AQ22" s="297">
        <v>0</v>
      </c>
      <c r="AR22" s="311">
        <v>0</v>
      </c>
      <c r="AS22" s="310">
        <f t="shared" si="8"/>
        <v>77</v>
      </c>
      <c r="AT22" s="309">
        <f t="shared" si="9"/>
        <v>0</v>
      </c>
      <c r="AU22" s="297">
        <v>0</v>
      </c>
      <c r="AV22" s="297">
        <v>0</v>
      </c>
      <c r="AW22" s="297">
        <v>0</v>
      </c>
      <c r="AX22" s="297">
        <v>0</v>
      </c>
      <c r="AY22" s="297">
        <v>0</v>
      </c>
      <c r="AZ22" s="297">
        <v>0</v>
      </c>
      <c r="BA22" s="297">
        <v>0</v>
      </c>
      <c r="BB22" s="297">
        <v>0</v>
      </c>
      <c r="BC22" s="297">
        <v>0</v>
      </c>
      <c r="BD22" s="297">
        <v>0</v>
      </c>
      <c r="BE22" s="308">
        <f t="shared" si="10"/>
        <v>77</v>
      </c>
      <c r="BF22" s="297">
        <v>77</v>
      </c>
      <c r="BG22" s="297">
        <v>0</v>
      </c>
      <c r="BH22" s="297">
        <v>0</v>
      </c>
      <c r="BI22" s="297">
        <v>0</v>
      </c>
      <c r="BJ22" s="297">
        <v>0</v>
      </c>
      <c r="BK22" s="297">
        <v>0</v>
      </c>
      <c r="BL22" s="297">
        <v>0</v>
      </c>
      <c r="BM22" s="297">
        <v>0</v>
      </c>
      <c r="BN22" s="297">
        <v>0</v>
      </c>
      <c r="BO22" s="297">
        <v>0</v>
      </c>
      <c r="BP22" s="307">
        <f t="shared" si="11"/>
        <v>41.318199999999997</v>
      </c>
      <c r="BQ22" s="306">
        <f t="shared" si="12"/>
        <v>0</v>
      </c>
      <c r="BR22" s="304">
        <f t="shared" si="13"/>
        <v>0</v>
      </c>
      <c r="BS22" s="304">
        <f t="shared" si="14"/>
        <v>0</v>
      </c>
      <c r="BT22" s="304">
        <f t="shared" si="15"/>
        <v>0</v>
      </c>
      <c r="BU22" s="304">
        <f t="shared" si="16"/>
        <v>0</v>
      </c>
      <c r="BV22" s="304">
        <f t="shared" si="17"/>
        <v>0</v>
      </c>
      <c r="BW22" s="304">
        <f t="shared" si="18"/>
        <v>0</v>
      </c>
      <c r="BX22" s="304">
        <f t="shared" si="19"/>
        <v>0</v>
      </c>
      <c r="BY22" s="304">
        <f t="shared" si="20"/>
        <v>0</v>
      </c>
      <c r="BZ22" s="304">
        <f t="shared" si="21"/>
        <v>0</v>
      </c>
      <c r="CA22" s="304">
        <f t="shared" si="22"/>
        <v>0</v>
      </c>
      <c r="CB22" s="294">
        <f t="shared" si="23"/>
        <v>41.318199999999997</v>
      </c>
      <c r="CC22" s="304">
        <f t="shared" si="24"/>
        <v>41.318199999999997</v>
      </c>
      <c r="CD22" s="304">
        <f t="shared" si="25"/>
        <v>0</v>
      </c>
      <c r="CE22" s="304">
        <f t="shared" si="26"/>
        <v>0</v>
      </c>
      <c r="CF22" s="304">
        <f t="shared" si="27"/>
        <v>0</v>
      </c>
      <c r="CG22" s="305">
        <f t="shared" si="28"/>
        <v>0</v>
      </c>
      <c r="CH22" s="304">
        <f t="shared" si="29"/>
        <v>0</v>
      </c>
      <c r="CI22" s="304">
        <f t="shared" si="30"/>
        <v>0</v>
      </c>
      <c r="CJ22" s="304">
        <f t="shared" si="31"/>
        <v>0</v>
      </c>
      <c r="CK22" s="304">
        <f t="shared" si="32"/>
        <v>0</v>
      </c>
      <c r="CL22" s="303">
        <f t="shared" si="33"/>
        <v>0</v>
      </c>
      <c r="CO22" s="354"/>
      <c r="CP22" s="290">
        <f t="shared" si="36"/>
        <v>6448</v>
      </c>
      <c r="CQ22" s="27">
        <f t="shared" si="37"/>
        <v>6448</v>
      </c>
      <c r="CR22" s="27">
        <f t="shared" si="38"/>
        <v>0</v>
      </c>
      <c r="CS22" s="27">
        <f t="shared" si="39"/>
        <v>0</v>
      </c>
      <c r="CT22" s="27">
        <f t="shared" si="40"/>
        <v>0</v>
      </c>
      <c r="CU22" s="27">
        <f t="shared" si="41"/>
        <v>0</v>
      </c>
      <c r="CV22" s="27">
        <f t="shared" si="42"/>
        <v>0</v>
      </c>
      <c r="CW22" s="27">
        <f t="shared" si="43"/>
        <v>0</v>
      </c>
      <c r="CX22" s="27">
        <f t="shared" si="44"/>
        <v>0</v>
      </c>
      <c r="CY22" s="27">
        <f t="shared" si="45"/>
        <v>0</v>
      </c>
      <c r="CZ22" s="27">
        <f t="shared" si="46"/>
        <v>0</v>
      </c>
      <c r="DA22" s="35">
        <f t="shared" si="47"/>
        <v>0</v>
      </c>
      <c r="DB22" s="289">
        <f t="shared" si="48"/>
        <v>0</v>
      </c>
      <c r="DC22" s="289">
        <f t="shared" si="49"/>
        <v>0</v>
      </c>
      <c r="DD22" s="289">
        <f t="shared" si="50"/>
        <v>0</v>
      </c>
      <c r="DE22" s="289">
        <f t="shared" si="51"/>
        <v>0</v>
      </c>
      <c r="DF22" s="289">
        <f t="shared" si="52"/>
        <v>0</v>
      </c>
      <c r="DG22" s="289">
        <f t="shared" si="53"/>
        <v>0</v>
      </c>
      <c r="DH22" s="289">
        <f t="shared" si="54"/>
        <v>0</v>
      </c>
      <c r="DI22" s="289">
        <f t="shared" si="55"/>
        <v>0</v>
      </c>
      <c r="DJ22" s="289">
        <f t="shared" si="56"/>
        <v>0</v>
      </c>
      <c r="DK22" s="289">
        <f t="shared" si="57"/>
        <v>0</v>
      </c>
      <c r="DL22" s="288">
        <f t="shared" si="58"/>
        <v>6448</v>
      </c>
      <c r="DM22" s="207">
        <f t="shared" si="59"/>
        <v>6448</v>
      </c>
      <c r="DN22" s="207">
        <f t="shared" si="60"/>
        <v>0</v>
      </c>
      <c r="DO22" s="207">
        <f t="shared" si="61"/>
        <v>0</v>
      </c>
      <c r="DP22" s="207">
        <f t="shared" si="62"/>
        <v>0</v>
      </c>
      <c r="DQ22" s="207">
        <f t="shared" si="63"/>
        <v>0</v>
      </c>
      <c r="DR22" s="207">
        <f t="shared" si="64"/>
        <v>0</v>
      </c>
      <c r="DS22" s="207">
        <f t="shared" si="65"/>
        <v>0</v>
      </c>
      <c r="DT22" s="207">
        <f t="shared" si="66"/>
        <v>0</v>
      </c>
      <c r="DU22" s="207">
        <f t="shared" si="67"/>
        <v>0</v>
      </c>
      <c r="DV22" s="209">
        <f t="shared" si="68"/>
        <v>0</v>
      </c>
    </row>
    <row r="23" spans="1:126" ht="15.75" customHeight="1" x14ac:dyDescent="0.15">
      <c r="A23" s="138">
        <v>30</v>
      </c>
      <c r="B23" s="140"/>
      <c r="C23" s="5"/>
      <c r="D23" s="5"/>
      <c r="E23" s="5"/>
      <c r="F23" s="5"/>
      <c r="G23" s="199"/>
      <c r="H23" s="199"/>
      <c r="I23" s="199"/>
      <c r="J23" s="199"/>
      <c r="K23" s="199"/>
      <c r="L23" s="304">
        <v>0</v>
      </c>
      <c r="M23" s="304">
        <v>0</v>
      </c>
      <c r="N23" s="304">
        <v>0</v>
      </c>
      <c r="O23" s="304">
        <v>0</v>
      </c>
      <c r="P23" s="304">
        <v>0</v>
      </c>
      <c r="Q23" s="304">
        <v>0</v>
      </c>
      <c r="R23" s="304">
        <v>0</v>
      </c>
      <c r="S23" s="304">
        <v>0</v>
      </c>
      <c r="T23" s="304">
        <v>0</v>
      </c>
      <c r="U23" s="304">
        <v>0</v>
      </c>
      <c r="V23" s="310">
        <f t="shared" si="5"/>
        <v>0</v>
      </c>
      <c r="W23" s="309">
        <f t="shared" si="6"/>
        <v>0</v>
      </c>
      <c r="X23" s="297">
        <v>0</v>
      </c>
      <c r="Y23" s="297">
        <v>0</v>
      </c>
      <c r="Z23" s="297">
        <v>0</v>
      </c>
      <c r="AA23" s="297">
        <v>0</v>
      </c>
      <c r="AB23" s="297">
        <v>0</v>
      </c>
      <c r="AC23" s="297">
        <v>0</v>
      </c>
      <c r="AD23" s="297">
        <v>0</v>
      </c>
      <c r="AE23" s="297">
        <v>0</v>
      </c>
      <c r="AF23" s="297">
        <v>0</v>
      </c>
      <c r="AG23" s="297">
        <v>0</v>
      </c>
      <c r="AH23" s="308">
        <f t="shared" si="7"/>
        <v>0</v>
      </c>
      <c r="AI23" s="297">
        <v>0</v>
      </c>
      <c r="AJ23" s="297">
        <v>0</v>
      </c>
      <c r="AK23" s="297">
        <v>0</v>
      </c>
      <c r="AL23" s="297">
        <v>0</v>
      </c>
      <c r="AM23" s="297">
        <v>0</v>
      </c>
      <c r="AN23" s="297">
        <v>0</v>
      </c>
      <c r="AO23" s="297">
        <v>0</v>
      </c>
      <c r="AP23" s="297">
        <v>0</v>
      </c>
      <c r="AQ23" s="297">
        <v>0</v>
      </c>
      <c r="AR23" s="311">
        <v>0</v>
      </c>
      <c r="AS23" s="310">
        <f t="shared" si="8"/>
        <v>0</v>
      </c>
      <c r="AT23" s="309">
        <f t="shared" si="9"/>
        <v>0</v>
      </c>
      <c r="AU23" s="297">
        <v>0</v>
      </c>
      <c r="AV23" s="297">
        <v>0</v>
      </c>
      <c r="AW23" s="297">
        <v>0</v>
      </c>
      <c r="AX23" s="297">
        <v>0</v>
      </c>
      <c r="AY23" s="297">
        <v>0</v>
      </c>
      <c r="AZ23" s="297">
        <v>0</v>
      </c>
      <c r="BA23" s="297">
        <v>0</v>
      </c>
      <c r="BB23" s="297">
        <v>0</v>
      </c>
      <c r="BC23" s="297">
        <v>0</v>
      </c>
      <c r="BD23" s="297">
        <v>0</v>
      </c>
      <c r="BE23" s="308">
        <f t="shared" si="10"/>
        <v>0</v>
      </c>
      <c r="BF23" s="297">
        <v>0</v>
      </c>
      <c r="BG23" s="297">
        <v>0</v>
      </c>
      <c r="BH23" s="297">
        <v>0</v>
      </c>
      <c r="BI23" s="297">
        <v>0</v>
      </c>
      <c r="BJ23" s="297">
        <v>0</v>
      </c>
      <c r="BK23" s="297">
        <v>0</v>
      </c>
      <c r="BL23" s="297">
        <v>0</v>
      </c>
      <c r="BM23" s="297">
        <v>0</v>
      </c>
      <c r="BN23" s="297">
        <v>0</v>
      </c>
      <c r="BO23" s="297">
        <v>0</v>
      </c>
      <c r="BP23" s="307">
        <f t="shared" si="11"/>
        <v>0</v>
      </c>
      <c r="BQ23" s="306">
        <f t="shared" si="12"/>
        <v>0</v>
      </c>
      <c r="BR23" s="304">
        <f t="shared" si="13"/>
        <v>0</v>
      </c>
      <c r="BS23" s="304">
        <f t="shared" si="14"/>
        <v>0</v>
      </c>
      <c r="BT23" s="304">
        <f t="shared" si="15"/>
        <v>0</v>
      </c>
      <c r="BU23" s="304">
        <f t="shared" si="16"/>
        <v>0</v>
      </c>
      <c r="BV23" s="304">
        <f t="shared" si="17"/>
        <v>0</v>
      </c>
      <c r="BW23" s="304">
        <f t="shared" si="18"/>
        <v>0</v>
      </c>
      <c r="BX23" s="304">
        <f t="shared" si="19"/>
        <v>0</v>
      </c>
      <c r="BY23" s="304">
        <f t="shared" si="20"/>
        <v>0</v>
      </c>
      <c r="BZ23" s="304">
        <f t="shared" si="21"/>
        <v>0</v>
      </c>
      <c r="CA23" s="304">
        <f t="shared" si="22"/>
        <v>0</v>
      </c>
      <c r="CB23" s="294">
        <f t="shared" si="23"/>
        <v>0</v>
      </c>
      <c r="CC23" s="304">
        <f t="shared" si="24"/>
        <v>0</v>
      </c>
      <c r="CD23" s="304">
        <f t="shared" si="25"/>
        <v>0</v>
      </c>
      <c r="CE23" s="304">
        <f t="shared" si="26"/>
        <v>0</v>
      </c>
      <c r="CF23" s="304">
        <f t="shared" si="27"/>
        <v>0</v>
      </c>
      <c r="CG23" s="305">
        <f t="shared" si="28"/>
        <v>0</v>
      </c>
      <c r="CH23" s="304">
        <f t="shared" si="29"/>
        <v>0</v>
      </c>
      <c r="CI23" s="304">
        <f t="shared" si="30"/>
        <v>0</v>
      </c>
      <c r="CJ23" s="304">
        <f t="shared" si="31"/>
        <v>0</v>
      </c>
      <c r="CK23" s="304">
        <f t="shared" si="32"/>
        <v>0</v>
      </c>
      <c r="CL23" s="303">
        <f t="shared" si="33"/>
        <v>0</v>
      </c>
      <c r="CO23" s="354"/>
      <c r="CP23" s="290">
        <f t="shared" si="36"/>
        <v>2156</v>
      </c>
      <c r="CQ23" s="27">
        <f t="shared" si="37"/>
        <v>2156</v>
      </c>
      <c r="CR23" s="27">
        <f t="shared" si="38"/>
        <v>0</v>
      </c>
      <c r="CS23" s="27">
        <f t="shared" si="39"/>
        <v>0</v>
      </c>
      <c r="CT23" s="27">
        <f t="shared" si="40"/>
        <v>0</v>
      </c>
      <c r="CU23" s="27">
        <f t="shared" si="41"/>
        <v>0</v>
      </c>
      <c r="CV23" s="27">
        <f t="shared" si="42"/>
        <v>0</v>
      </c>
      <c r="CW23" s="27">
        <f t="shared" si="43"/>
        <v>0</v>
      </c>
      <c r="CX23" s="27">
        <f t="shared" si="44"/>
        <v>0</v>
      </c>
      <c r="CY23" s="27">
        <f t="shared" si="45"/>
        <v>0</v>
      </c>
      <c r="CZ23" s="27">
        <f t="shared" si="46"/>
        <v>0</v>
      </c>
      <c r="DA23" s="35">
        <f t="shared" si="47"/>
        <v>0</v>
      </c>
      <c r="DB23" s="289">
        <f t="shared" si="48"/>
        <v>0</v>
      </c>
      <c r="DC23" s="289">
        <f t="shared" si="49"/>
        <v>0</v>
      </c>
      <c r="DD23" s="289">
        <f t="shared" si="50"/>
        <v>0</v>
      </c>
      <c r="DE23" s="289">
        <f t="shared" si="51"/>
        <v>0</v>
      </c>
      <c r="DF23" s="289">
        <f t="shared" si="52"/>
        <v>0</v>
      </c>
      <c r="DG23" s="289">
        <f t="shared" si="53"/>
        <v>0</v>
      </c>
      <c r="DH23" s="289">
        <f t="shared" si="54"/>
        <v>0</v>
      </c>
      <c r="DI23" s="289">
        <f t="shared" si="55"/>
        <v>0</v>
      </c>
      <c r="DJ23" s="289">
        <f t="shared" si="56"/>
        <v>0</v>
      </c>
      <c r="DK23" s="289">
        <f t="shared" si="57"/>
        <v>0</v>
      </c>
      <c r="DL23" s="288">
        <f t="shared" si="58"/>
        <v>2156</v>
      </c>
      <c r="DM23" s="207">
        <f t="shared" si="59"/>
        <v>2156</v>
      </c>
      <c r="DN23" s="207">
        <f t="shared" si="60"/>
        <v>0</v>
      </c>
      <c r="DO23" s="207">
        <f t="shared" si="61"/>
        <v>0</v>
      </c>
      <c r="DP23" s="207">
        <f t="shared" si="62"/>
        <v>0</v>
      </c>
      <c r="DQ23" s="207">
        <f t="shared" si="63"/>
        <v>0</v>
      </c>
      <c r="DR23" s="207">
        <f t="shared" si="64"/>
        <v>0</v>
      </c>
      <c r="DS23" s="207">
        <f t="shared" si="65"/>
        <v>0</v>
      </c>
      <c r="DT23" s="207">
        <f t="shared" si="66"/>
        <v>0</v>
      </c>
      <c r="DU23" s="207">
        <f t="shared" si="67"/>
        <v>0</v>
      </c>
      <c r="DV23" s="209">
        <f t="shared" si="68"/>
        <v>0</v>
      </c>
    </row>
    <row r="24" spans="1:126" ht="15.75" customHeight="1" x14ac:dyDescent="0.15">
      <c r="A24" s="138">
        <v>32</v>
      </c>
      <c r="B24" s="140"/>
      <c r="C24" s="5"/>
      <c r="D24" s="5"/>
      <c r="E24" s="5"/>
      <c r="F24" s="5"/>
      <c r="G24" s="199"/>
      <c r="H24" s="199"/>
      <c r="I24" s="199"/>
      <c r="J24" s="199"/>
      <c r="K24" s="199"/>
      <c r="L24" s="304">
        <v>0</v>
      </c>
      <c r="M24" s="304">
        <v>0</v>
      </c>
      <c r="N24" s="304">
        <v>0</v>
      </c>
      <c r="O24" s="304">
        <v>0</v>
      </c>
      <c r="P24" s="304">
        <v>0</v>
      </c>
      <c r="Q24" s="304">
        <v>0</v>
      </c>
      <c r="R24" s="304">
        <v>0</v>
      </c>
      <c r="S24" s="304">
        <v>0</v>
      </c>
      <c r="T24" s="304">
        <v>0</v>
      </c>
      <c r="U24" s="304">
        <v>0</v>
      </c>
      <c r="V24" s="310">
        <f t="shared" si="5"/>
        <v>0</v>
      </c>
      <c r="W24" s="309">
        <f t="shared" si="6"/>
        <v>0</v>
      </c>
      <c r="X24" s="297">
        <v>0</v>
      </c>
      <c r="Y24" s="297">
        <v>0</v>
      </c>
      <c r="Z24" s="297">
        <v>0</v>
      </c>
      <c r="AA24" s="297">
        <v>0</v>
      </c>
      <c r="AB24" s="297">
        <v>0</v>
      </c>
      <c r="AC24" s="297">
        <v>0</v>
      </c>
      <c r="AD24" s="297">
        <v>0</v>
      </c>
      <c r="AE24" s="297">
        <v>0</v>
      </c>
      <c r="AF24" s="297">
        <v>0</v>
      </c>
      <c r="AG24" s="297">
        <v>0</v>
      </c>
      <c r="AH24" s="308">
        <f t="shared" si="7"/>
        <v>0</v>
      </c>
      <c r="AI24" s="297">
        <v>0</v>
      </c>
      <c r="AJ24" s="297">
        <v>0</v>
      </c>
      <c r="AK24" s="297">
        <v>0</v>
      </c>
      <c r="AL24" s="297">
        <v>0</v>
      </c>
      <c r="AM24" s="297">
        <v>0</v>
      </c>
      <c r="AN24" s="297">
        <v>0</v>
      </c>
      <c r="AO24" s="297">
        <v>0</v>
      </c>
      <c r="AP24" s="297">
        <v>0</v>
      </c>
      <c r="AQ24" s="297">
        <v>0</v>
      </c>
      <c r="AR24" s="311">
        <v>0</v>
      </c>
      <c r="AS24" s="310">
        <f t="shared" si="8"/>
        <v>0</v>
      </c>
      <c r="AT24" s="309">
        <f t="shared" si="9"/>
        <v>0</v>
      </c>
      <c r="AU24" s="297">
        <v>0</v>
      </c>
      <c r="AV24" s="297">
        <v>0</v>
      </c>
      <c r="AW24" s="297">
        <v>0</v>
      </c>
      <c r="AX24" s="297">
        <v>0</v>
      </c>
      <c r="AY24" s="297">
        <v>0</v>
      </c>
      <c r="AZ24" s="297">
        <v>0</v>
      </c>
      <c r="BA24" s="297">
        <v>0</v>
      </c>
      <c r="BB24" s="297">
        <v>0</v>
      </c>
      <c r="BC24" s="297">
        <v>0</v>
      </c>
      <c r="BD24" s="297">
        <v>0</v>
      </c>
      <c r="BE24" s="308">
        <f t="shared" si="10"/>
        <v>0</v>
      </c>
      <c r="BF24" s="297">
        <v>0</v>
      </c>
      <c r="BG24" s="297">
        <v>0</v>
      </c>
      <c r="BH24" s="297">
        <v>0</v>
      </c>
      <c r="BI24" s="297">
        <v>0</v>
      </c>
      <c r="BJ24" s="297">
        <v>0</v>
      </c>
      <c r="BK24" s="297">
        <v>0</v>
      </c>
      <c r="BL24" s="297">
        <v>0</v>
      </c>
      <c r="BM24" s="297">
        <v>0</v>
      </c>
      <c r="BN24" s="297">
        <v>0</v>
      </c>
      <c r="BO24" s="297">
        <v>0</v>
      </c>
      <c r="BP24" s="307">
        <f t="shared" si="11"/>
        <v>0</v>
      </c>
      <c r="BQ24" s="306">
        <f t="shared" si="12"/>
        <v>0</v>
      </c>
      <c r="BR24" s="304">
        <f t="shared" si="13"/>
        <v>0</v>
      </c>
      <c r="BS24" s="304">
        <f t="shared" si="14"/>
        <v>0</v>
      </c>
      <c r="BT24" s="304">
        <f t="shared" si="15"/>
        <v>0</v>
      </c>
      <c r="BU24" s="304">
        <f t="shared" si="16"/>
        <v>0</v>
      </c>
      <c r="BV24" s="304">
        <f t="shared" si="17"/>
        <v>0</v>
      </c>
      <c r="BW24" s="304">
        <f t="shared" si="18"/>
        <v>0</v>
      </c>
      <c r="BX24" s="304">
        <f t="shared" si="19"/>
        <v>0</v>
      </c>
      <c r="BY24" s="304">
        <f t="shared" si="20"/>
        <v>0</v>
      </c>
      <c r="BZ24" s="304">
        <f t="shared" si="21"/>
        <v>0</v>
      </c>
      <c r="CA24" s="304">
        <f t="shared" si="22"/>
        <v>0</v>
      </c>
      <c r="CB24" s="294">
        <f t="shared" si="23"/>
        <v>0</v>
      </c>
      <c r="CC24" s="304">
        <f t="shared" si="24"/>
        <v>0</v>
      </c>
      <c r="CD24" s="304">
        <f t="shared" si="25"/>
        <v>0</v>
      </c>
      <c r="CE24" s="304">
        <f t="shared" si="26"/>
        <v>0</v>
      </c>
      <c r="CF24" s="304">
        <f t="shared" si="27"/>
        <v>0</v>
      </c>
      <c r="CG24" s="305">
        <f t="shared" si="28"/>
        <v>0</v>
      </c>
      <c r="CH24" s="304">
        <f t="shared" si="29"/>
        <v>0</v>
      </c>
      <c r="CI24" s="304">
        <f t="shared" si="30"/>
        <v>0</v>
      </c>
      <c r="CJ24" s="304">
        <f t="shared" si="31"/>
        <v>0</v>
      </c>
      <c r="CK24" s="304">
        <f t="shared" si="32"/>
        <v>0</v>
      </c>
      <c r="CL24" s="303">
        <f t="shared" si="33"/>
        <v>0</v>
      </c>
      <c r="CO24" s="354"/>
      <c r="CP24" s="290">
        <f t="shared" si="36"/>
        <v>0</v>
      </c>
      <c r="CQ24" s="27">
        <f t="shared" si="37"/>
        <v>0</v>
      </c>
      <c r="CR24" s="27">
        <f t="shared" si="38"/>
        <v>0</v>
      </c>
      <c r="CS24" s="27">
        <f t="shared" si="39"/>
        <v>0</v>
      </c>
      <c r="CT24" s="27">
        <f t="shared" si="40"/>
        <v>0</v>
      </c>
      <c r="CU24" s="27">
        <f t="shared" si="41"/>
        <v>0</v>
      </c>
      <c r="CV24" s="27">
        <f t="shared" si="42"/>
        <v>0</v>
      </c>
      <c r="CW24" s="27">
        <f t="shared" si="43"/>
        <v>0</v>
      </c>
      <c r="CX24" s="27">
        <f t="shared" si="44"/>
        <v>0</v>
      </c>
      <c r="CY24" s="27">
        <f t="shared" si="45"/>
        <v>0</v>
      </c>
      <c r="CZ24" s="27">
        <f t="shared" si="46"/>
        <v>0</v>
      </c>
      <c r="DA24" s="35">
        <f t="shared" si="47"/>
        <v>0</v>
      </c>
      <c r="DB24" s="289">
        <f t="shared" si="48"/>
        <v>0</v>
      </c>
      <c r="DC24" s="289">
        <f t="shared" si="49"/>
        <v>0</v>
      </c>
      <c r="DD24" s="289">
        <f t="shared" si="50"/>
        <v>0</v>
      </c>
      <c r="DE24" s="289">
        <f t="shared" si="51"/>
        <v>0</v>
      </c>
      <c r="DF24" s="289">
        <f t="shared" si="52"/>
        <v>0</v>
      </c>
      <c r="DG24" s="289">
        <f t="shared" si="53"/>
        <v>0</v>
      </c>
      <c r="DH24" s="289">
        <f t="shared" si="54"/>
        <v>0</v>
      </c>
      <c r="DI24" s="289">
        <f t="shared" si="55"/>
        <v>0</v>
      </c>
      <c r="DJ24" s="289">
        <f t="shared" si="56"/>
        <v>0</v>
      </c>
      <c r="DK24" s="289">
        <f t="shared" si="57"/>
        <v>0</v>
      </c>
      <c r="DL24" s="288">
        <f t="shared" si="58"/>
        <v>0</v>
      </c>
      <c r="DM24" s="207">
        <f t="shared" si="59"/>
        <v>0</v>
      </c>
      <c r="DN24" s="207">
        <f t="shared" si="60"/>
        <v>0</v>
      </c>
      <c r="DO24" s="207">
        <f t="shared" si="61"/>
        <v>0</v>
      </c>
      <c r="DP24" s="207">
        <f t="shared" si="62"/>
        <v>0</v>
      </c>
      <c r="DQ24" s="207">
        <f t="shared" si="63"/>
        <v>0</v>
      </c>
      <c r="DR24" s="207">
        <f t="shared" si="64"/>
        <v>0</v>
      </c>
      <c r="DS24" s="207">
        <f t="shared" si="65"/>
        <v>0</v>
      </c>
      <c r="DT24" s="207">
        <f t="shared" si="66"/>
        <v>0</v>
      </c>
      <c r="DU24" s="207">
        <f t="shared" si="67"/>
        <v>0</v>
      </c>
      <c r="DV24" s="209">
        <f t="shared" si="68"/>
        <v>0</v>
      </c>
    </row>
    <row r="25" spans="1:126" ht="15.75" customHeight="1" x14ac:dyDescent="0.15">
      <c r="A25" s="138">
        <v>34</v>
      </c>
      <c r="B25" s="140"/>
      <c r="C25" s="5"/>
      <c r="D25" s="5"/>
      <c r="E25" s="5"/>
      <c r="F25" s="5"/>
      <c r="G25" s="199"/>
      <c r="H25" s="199"/>
      <c r="I25" s="199"/>
      <c r="J25" s="199"/>
      <c r="K25" s="199"/>
      <c r="L25" s="304">
        <v>0</v>
      </c>
      <c r="M25" s="304">
        <v>0</v>
      </c>
      <c r="N25" s="304">
        <v>0</v>
      </c>
      <c r="O25" s="304">
        <v>0</v>
      </c>
      <c r="P25" s="304">
        <v>0</v>
      </c>
      <c r="Q25" s="304">
        <v>0</v>
      </c>
      <c r="R25" s="304">
        <v>0</v>
      </c>
      <c r="S25" s="304">
        <v>0</v>
      </c>
      <c r="T25" s="304">
        <v>0</v>
      </c>
      <c r="U25" s="304">
        <v>0</v>
      </c>
      <c r="V25" s="310">
        <f t="shared" si="5"/>
        <v>0</v>
      </c>
      <c r="W25" s="309">
        <f t="shared" si="6"/>
        <v>0</v>
      </c>
      <c r="X25" s="297">
        <v>0</v>
      </c>
      <c r="Y25" s="297">
        <v>0</v>
      </c>
      <c r="Z25" s="297">
        <v>0</v>
      </c>
      <c r="AA25" s="297">
        <v>0</v>
      </c>
      <c r="AB25" s="297">
        <v>0</v>
      </c>
      <c r="AC25" s="297">
        <v>0</v>
      </c>
      <c r="AD25" s="297">
        <v>0</v>
      </c>
      <c r="AE25" s="297">
        <v>0</v>
      </c>
      <c r="AF25" s="297">
        <v>0</v>
      </c>
      <c r="AG25" s="297">
        <v>0</v>
      </c>
      <c r="AH25" s="308">
        <f t="shared" si="7"/>
        <v>0</v>
      </c>
      <c r="AI25" s="297">
        <v>0</v>
      </c>
      <c r="AJ25" s="297">
        <v>0</v>
      </c>
      <c r="AK25" s="297">
        <v>0</v>
      </c>
      <c r="AL25" s="297">
        <v>0</v>
      </c>
      <c r="AM25" s="297">
        <v>0</v>
      </c>
      <c r="AN25" s="297">
        <v>0</v>
      </c>
      <c r="AO25" s="297">
        <v>0</v>
      </c>
      <c r="AP25" s="297">
        <v>0</v>
      </c>
      <c r="AQ25" s="297">
        <v>0</v>
      </c>
      <c r="AR25" s="311">
        <v>0</v>
      </c>
      <c r="AS25" s="310">
        <f t="shared" si="8"/>
        <v>0</v>
      </c>
      <c r="AT25" s="309">
        <f t="shared" si="9"/>
        <v>0</v>
      </c>
      <c r="AU25" s="297">
        <v>0</v>
      </c>
      <c r="AV25" s="297">
        <v>0</v>
      </c>
      <c r="AW25" s="297">
        <v>0</v>
      </c>
      <c r="AX25" s="297">
        <v>0</v>
      </c>
      <c r="AY25" s="297">
        <v>0</v>
      </c>
      <c r="AZ25" s="297">
        <v>0</v>
      </c>
      <c r="BA25" s="297">
        <v>0</v>
      </c>
      <c r="BB25" s="297">
        <v>0</v>
      </c>
      <c r="BC25" s="297">
        <v>0</v>
      </c>
      <c r="BD25" s="297">
        <v>0</v>
      </c>
      <c r="BE25" s="308">
        <f t="shared" si="10"/>
        <v>0</v>
      </c>
      <c r="BF25" s="297">
        <v>0</v>
      </c>
      <c r="BG25" s="297">
        <v>0</v>
      </c>
      <c r="BH25" s="297">
        <v>0</v>
      </c>
      <c r="BI25" s="297">
        <v>0</v>
      </c>
      <c r="BJ25" s="297">
        <v>0</v>
      </c>
      <c r="BK25" s="297">
        <v>0</v>
      </c>
      <c r="BL25" s="297">
        <v>0</v>
      </c>
      <c r="BM25" s="297">
        <v>0</v>
      </c>
      <c r="BN25" s="297">
        <v>0</v>
      </c>
      <c r="BO25" s="297">
        <v>0</v>
      </c>
      <c r="BP25" s="307">
        <f t="shared" si="11"/>
        <v>0</v>
      </c>
      <c r="BQ25" s="306">
        <f t="shared" si="12"/>
        <v>0</v>
      </c>
      <c r="BR25" s="304">
        <f t="shared" si="13"/>
        <v>0</v>
      </c>
      <c r="BS25" s="304">
        <f t="shared" si="14"/>
        <v>0</v>
      </c>
      <c r="BT25" s="304">
        <f t="shared" si="15"/>
        <v>0</v>
      </c>
      <c r="BU25" s="304">
        <f t="shared" si="16"/>
        <v>0</v>
      </c>
      <c r="BV25" s="304">
        <f t="shared" si="17"/>
        <v>0</v>
      </c>
      <c r="BW25" s="304">
        <f t="shared" si="18"/>
        <v>0</v>
      </c>
      <c r="BX25" s="304">
        <f t="shared" si="19"/>
        <v>0</v>
      </c>
      <c r="BY25" s="304">
        <f t="shared" si="20"/>
        <v>0</v>
      </c>
      <c r="BZ25" s="304">
        <f t="shared" si="21"/>
        <v>0</v>
      </c>
      <c r="CA25" s="304">
        <f t="shared" si="22"/>
        <v>0</v>
      </c>
      <c r="CB25" s="294">
        <f t="shared" si="23"/>
        <v>0</v>
      </c>
      <c r="CC25" s="304">
        <f t="shared" si="24"/>
        <v>0</v>
      </c>
      <c r="CD25" s="304">
        <f t="shared" si="25"/>
        <v>0</v>
      </c>
      <c r="CE25" s="304">
        <f t="shared" si="26"/>
        <v>0</v>
      </c>
      <c r="CF25" s="304">
        <f t="shared" si="27"/>
        <v>0</v>
      </c>
      <c r="CG25" s="305">
        <f t="shared" si="28"/>
        <v>0</v>
      </c>
      <c r="CH25" s="304">
        <f t="shared" si="29"/>
        <v>0</v>
      </c>
      <c r="CI25" s="304">
        <f t="shared" si="30"/>
        <v>0</v>
      </c>
      <c r="CJ25" s="304">
        <f t="shared" si="31"/>
        <v>0</v>
      </c>
      <c r="CK25" s="304">
        <f t="shared" si="32"/>
        <v>0</v>
      </c>
      <c r="CL25" s="303">
        <f t="shared" si="33"/>
        <v>0</v>
      </c>
      <c r="CO25" s="354"/>
      <c r="CP25" s="290">
        <f t="shared" si="36"/>
        <v>0</v>
      </c>
      <c r="CQ25" s="27">
        <f t="shared" si="37"/>
        <v>0</v>
      </c>
      <c r="CR25" s="27">
        <f t="shared" si="38"/>
        <v>0</v>
      </c>
      <c r="CS25" s="27">
        <f t="shared" si="39"/>
        <v>0</v>
      </c>
      <c r="CT25" s="27">
        <f t="shared" si="40"/>
        <v>0</v>
      </c>
      <c r="CU25" s="27">
        <f t="shared" si="41"/>
        <v>0</v>
      </c>
      <c r="CV25" s="27">
        <f t="shared" si="42"/>
        <v>0</v>
      </c>
      <c r="CW25" s="27">
        <f t="shared" si="43"/>
        <v>0</v>
      </c>
      <c r="CX25" s="27">
        <f t="shared" si="44"/>
        <v>0</v>
      </c>
      <c r="CY25" s="27">
        <f t="shared" si="45"/>
        <v>0</v>
      </c>
      <c r="CZ25" s="27">
        <f t="shared" si="46"/>
        <v>0</v>
      </c>
      <c r="DA25" s="35">
        <f t="shared" si="47"/>
        <v>0</v>
      </c>
      <c r="DB25" s="289">
        <f t="shared" si="48"/>
        <v>0</v>
      </c>
      <c r="DC25" s="289">
        <f t="shared" si="49"/>
        <v>0</v>
      </c>
      <c r="DD25" s="289">
        <f t="shared" si="50"/>
        <v>0</v>
      </c>
      <c r="DE25" s="289">
        <f t="shared" si="51"/>
        <v>0</v>
      </c>
      <c r="DF25" s="289">
        <f t="shared" si="52"/>
        <v>0</v>
      </c>
      <c r="DG25" s="289">
        <f t="shared" si="53"/>
        <v>0</v>
      </c>
      <c r="DH25" s="289">
        <f t="shared" si="54"/>
        <v>0</v>
      </c>
      <c r="DI25" s="289">
        <f t="shared" si="55"/>
        <v>0</v>
      </c>
      <c r="DJ25" s="289">
        <f t="shared" si="56"/>
        <v>0</v>
      </c>
      <c r="DK25" s="289">
        <f t="shared" si="57"/>
        <v>0</v>
      </c>
      <c r="DL25" s="288">
        <f t="shared" si="58"/>
        <v>0</v>
      </c>
      <c r="DM25" s="207">
        <f t="shared" si="59"/>
        <v>0</v>
      </c>
      <c r="DN25" s="207">
        <f t="shared" si="60"/>
        <v>0</v>
      </c>
      <c r="DO25" s="207">
        <f t="shared" si="61"/>
        <v>0</v>
      </c>
      <c r="DP25" s="207">
        <f t="shared" si="62"/>
        <v>0</v>
      </c>
      <c r="DQ25" s="207">
        <f t="shared" si="63"/>
        <v>0</v>
      </c>
      <c r="DR25" s="207">
        <f t="shared" si="64"/>
        <v>0</v>
      </c>
      <c r="DS25" s="207">
        <f t="shared" si="65"/>
        <v>0</v>
      </c>
      <c r="DT25" s="207">
        <f t="shared" si="66"/>
        <v>0</v>
      </c>
      <c r="DU25" s="207">
        <f t="shared" si="67"/>
        <v>0</v>
      </c>
      <c r="DV25" s="209">
        <f t="shared" si="68"/>
        <v>0</v>
      </c>
    </row>
    <row r="26" spans="1:126" ht="15.75" customHeight="1" x14ac:dyDescent="0.15">
      <c r="A26" s="138">
        <v>36</v>
      </c>
      <c r="B26" s="140"/>
      <c r="C26" s="5"/>
      <c r="D26" s="5"/>
      <c r="E26" s="5"/>
      <c r="F26" s="5"/>
      <c r="G26" s="199"/>
      <c r="H26" s="199"/>
      <c r="I26" s="199"/>
      <c r="J26" s="199"/>
      <c r="K26" s="199"/>
      <c r="L26" s="304">
        <v>0</v>
      </c>
      <c r="M26" s="304">
        <v>0</v>
      </c>
      <c r="N26" s="304">
        <v>0</v>
      </c>
      <c r="O26" s="304">
        <v>0</v>
      </c>
      <c r="P26" s="304">
        <v>0</v>
      </c>
      <c r="Q26" s="304">
        <v>0</v>
      </c>
      <c r="R26" s="304">
        <v>0</v>
      </c>
      <c r="S26" s="304">
        <v>0</v>
      </c>
      <c r="T26" s="304">
        <v>0</v>
      </c>
      <c r="U26" s="304">
        <v>0</v>
      </c>
      <c r="V26" s="310">
        <f t="shared" si="5"/>
        <v>0</v>
      </c>
      <c r="W26" s="309">
        <f t="shared" si="6"/>
        <v>0</v>
      </c>
      <c r="X26" s="297">
        <v>0</v>
      </c>
      <c r="Y26" s="297">
        <v>0</v>
      </c>
      <c r="Z26" s="297">
        <v>0</v>
      </c>
      <c r="AA26" s="297">
        <v>0</v>
      </c>
      <c r="AB26" s="297">
        <v>0</v>
      </c>
      <c r="AC26" s="297">
        <v>0</v>
      </c>
      <c r="AD26" s="297">
        <v>0</v>
      </c>
      <c r="AE26" s="297">
        <v>0</v>
      </c>
      <c r="AF26" s="297">
        <v>0</v>
      </c>
      <c r="AG26" s="297">
        <v>0</v>
      </c>
      <c r="AH26" s="308">
        <f t="shared" si="7"/>
        <v>0</v>
      </c>
      <c r="AI26" s="297">
        <v>0</v>
      </c>
      <c r="AJ26" s="297">
        <v>0</v>
      </c>
      <c r="AK26" s="297">
        <v>0</v>
      </c>
      <c r="AL26" s="297">
        <v>0</v>
      </c>
      <c r="AM26" s="297">
        <v>0</v>
      </c>
      <c r="AN26" s="297">
        <v>0</v>
      </c>
      <c r="AO26" s="297">
        <v>0</v>
      </c>
      <c r="AP26" s="297">
        <v>0</v>
      </c>
      <c r="AQ26" s="297">
        <v>0</v>
      </c>
      <c r="AR26" s="311">
        <v>0</v>
      </c>
      <c r="AS26" s="310">
        <f t="shared" si="8"/>
        <v>0</v>
      </c>
      <c r="AT26" s="309">
        <f t="shared" si="9"/>
        <v>0</v>
      </c>
      <c r="AU26" s="297">
        <v>0</v>
      </c>
      <c r="AV26" s="297">
        <v>0</v>
      </c>
      <c r="AW26" s="297">
        <v>0</v>
      </c>
      <c r="AX26" s="297">
        <v>0</v>
      </c>
      <c r="AY26" s="297">
        <v>0</v>
      </c>
      <c r="AZ26" s="297">
        <v>0</v>
      </c>
      <c r="BA26" s="297">
        <v>0</v>
      </c>
      <c r="BB26" s="297">
        <v>0</v>
      </c>
      <c r="BC26" s="297">
        <v>0</v>
      </c>
      <c r="BD26" s="297">
        <v>0</v>
      </c>
      <c r="BE26" s="308">
        <f t="shared" si="10"/>
        <v>0</v>
      </c>
      <c r="BF26" s="297">
        <v>0</v>
      </c>
      <c r="BG26" s="297">
        <v>0</v>
      </c>
      <c r="BH26" s="297">
        <v>0</v>
      </c>
      <c r="BI26" s="297">
        <v>0</v>
      </c>
      <c r="BJ26" s="297">
        <v>0</v>
      </c>
      <c r="BK26" s="297">
        <v>0</v>
      </c>
      <c r="BL26" s="297">
        <v>0</v>
      </c>
      <c r="BM26" s="297">
        <v>0</v>
      </c>
      <c r="BN26" s="297">
        <v>0</v>
      </c>
      <c r="BO26" s="297">
        <v>0</v>
      </c>
      <c r="BP26" s="307">
        <f t="shared" si="11"/>
        <v>0</v>
      </c>
      <c r="BQ26" s="306">
        <f t="shared" si="12"/>
        <v>0</v>
      </c>
      <c r="BR26" s="304">
        <f t="shared" si="13"/>
        <v>0</v>
      </c>
      <c r="BS26" s="304">
        <f t="shared" si="14"/>
        <v>0</v>
      </c>
      <c r="BT26" s="304">
        <f t="shared" si="15"/>
        <v>0</v>
      </c>
      <c r="BU26" s="304">
        <f t="shared" si="16"/>
        <v>0</v>
      </c>
      <c r="BV26" s="304">
        <f t="shared" si="17"/>
        <v>0</v>
      </c>
      <c r="BW26" s="304">
        <f t="shared" si="18"/>
        <v>0</v>
      </c>
      <c r="BX26" s="304">
        <f t="shared" si="19"/>
        <v>0</v>
      </c>
      <c r="BY26" s="304">
        <f t="shared" si="20"/>
        <v>0</v>
      </c>
      <c r="BZ26" s="304">
        <f t="shared" si="21"/>
        <v>0</v>
      </c>
      <c r="CA26" s="304">
        <f t="shared" si="22"/>
        <v>0</v>
      </c>
      <c r="CB26" s="294">
        <f t="shared" si="23"/>
        <v>0</v>
      </c>
      <c r="CC26" s="304">
        <f t="shared" si="24"/>
        <v>0</v>
      </c>
      <c r="CD26" s="304">
        <f t="shared" si="25"/>
        <v>0</v>
      </c>
      <c r="CE26" s="304">
        <f t="shared" si="26"/>
        <v>0</v>
      </c>
      <c r="CF26" s="304">
        <f t="shared" si="27"/>
        <v>0</v>
      </c>
      <c r="CG26" s="305">
        <f t="shared" si="28"/>
        <v>0</v>
      </c>
      <c r="CH26" s="304">
        <f t="shared" si="29"/>
        <v>0</v>
      </c>
      <c r="CI26" s="304">
        <f t="shared" si="30"/>
        <v>0</v>
      </c>
      <c r="CJ26" s="304">
        <f t="shared" si="31"/>
        <v>0</v>
      </c>
      <c r="CK26" s="304">
        <f t="shared" si="32"/>
        <v>0</v>
      </c>
      <c r="CL26" s="303">
        <f t="shared" si="33"/>
        <v>0</v>
      </c>
      <c r="CO26" s="354"/>
      <c r="CP26" s="290">
        <f t="shared" si="36"/>
        <v>0</v>
      </c>
      <c r="CQ26" s="27">
        <f t="shared" si="37"/>
        <v>0</v>
      </c>
      <c r="CR26" s="27">
        <f t="shared" si="38"/>
        <v>0</v>
      </c>
      <c r="CS26" s="27">
        <f t="shared" si="39"/>
        <v>0</v>
      </c>
      <c r="CT26" s="27">
        <f t="shared" si="40"/>
        <v>0</v>
      </c>
      <c r="CU26" s="27">
        <f t="shared" si="41"/>
        <v>0</v>
      </c>
      <c r="CV26" s="27">
        <f t="shared" si="42"/>
        <v>0</v>
      </c>
      <c r="CW26" s="27">
        <f t="shared" si="43"/>
        <v>0</v>
      </c>
      <c r="CX26" s="27">
        <f t="shared" si="44"/>
        <v>0</v>
      </c>
      <c r="CY26" s="27">
        <f t="shared" si="45"/>
        <v>0</v>
      </c>
      <c r="CZ26" s="27">
        <f t="shared" si="46"/>
        <v>0</v>
      </c>
      <c r="DA26" s="35">
        <f t="shared" si="47"/>
        <v>0</v>
      </c>
      <c r="DB26" s="289">
        <f t="shared" si="48"/>
        <v>0</v>
      </c>
      <c r="DC26" s="289">
        <f t="shared" si="49"/>
        <v>0</v>
      </c>
      <c r="DD26" s="289">
        <f t="shared" si="50"/>
        <v>0</v>
      </c>
      <c r="DE26" s="289">
        <f t="shared" si="51"/>
        <v>0</v>
      </c>
      <c r="DF26" s="289">
        <f t="shared" si="52"/>
        <v>0</v>
      </c>
      <c r="DG26" s="289">
        <f t="shared" si="53"/>
        <v>0</v>
      </c>
      <c r="DH26" s="289">
        <f t="shared" si="54"/>
        <v>0</v>
      </c>
      <c r="DI26" s="289">
        <f t="shared" si="55"/>
        <v>0</v>
      </c>
      <c r="DJ26" s="289">
        <f t="shared" si="56"/>
        <v>0</v>
      </c>
      <c r="DK26" s="289">
        <f t="shared" si="57"/>
        <v>0</v>
      </c>
      <c r="DL26" s="288">
        <f t="shared" si="58"/>
        <v>0</v>
      </c>
      <c r="DM26" s="207">
        <f t="shared" si="59"/>
        <v>0</v>
      </c>
      <c r="DN26" s="207">
        <f t="shared" si="60"/>
        <v>0</v>
      </c>
      <c r="DO26" s="207">
        <f t="shared" si="61"/>
        <v>0</v>
      </c>
      <c r="DP26" s="207">
        <f t="shared" si="62"/>
        <v>0</v>
      </c>
      <c r="DQ26" s="207">
        <f t="shared" si="63"/>
        <v>0</v>
      </c>
      <c r="DR26" s="207">
        <f t="shared" si="64"/>
        <v>0</v>
      </c>
      <c r="DS26" s="207">
        <f t="shared" si="65"/>
        <v>0</v>
      </c>
      <c r="DT26" s="207">
        <f t="shared" si="66"/>
        <v>0</v>
      </c>
      <c r="DU26" s="207">
        <f t="shared" si="67"/>
        <v>0</v>
      </c>
      <c r="DV26" s="209">
        <f t="shared" si="68"/>
        <v>0</v>
      </c>
    </row>
    <row r="27" spans="1:126" ht="15.75" customHeight="1" x14ac:dyDescent="0.15">
      <c r="A27" s="138">
        <v>38</v>
      </c>
      <c r="B27" s="140"/>
      <c r="C27" s="5"/>
      <c r="D27" s="5"/>
      <c r="E27" s="5"/>
      <c r="F27" s="5"/>
      <c r="G27" s="199"/>
      <c r="H27" s="199"/>
      <c r="I27" s="199"/>
      <c r="J27" s="199"/>
      <c r="K27" s="199"/>
      <c r="L27" s="304">
        <v>0</v>
      </c>
      <c r="M27" s="304">
        <v>0</v>
      </c>
      <c r="N27" s="304">
        <v>0</v>
      </c>
      <c r="O27" s="304">
        <v>0</v>
      </c>
      <c r="P27" s="304">
        <v>0</v>
      </c>
      <c r="Q27" s="304">
        <v>0</v>
      </c>
      <c r="R27" s="304">
        <v>0</v>
      </c>
      <c r="S27" s="304">
        <v>0</v>
      </c>
      <c r="T27" s="304">
        <v>0</v>
      </c>
      <c r="U27" s="304">
        <v>0</v>
      </c>
      <c r="V27" s="310">
        <f t="shared" si="5"/>
        <v>0</v>
      </c>
      <c r="W27" s="309">
        <f t="shared" si="6"/>
        <v>0</v>
      </c>
      <c r="X27" s="297">
        <v>0</v>
      </c>
      <c r="Y27" s="297">
        <v>0</v>
      </c>
      <c r="Z27" s="297">
        <v>0</v>
      </c>
      <c r="AA27" s="297">
        <v>0</v>
      </c>
      <c r="AB27" s="297">
        <v>0</v>
      </c>
      <c r="AC27" s="297">
        <v>0</v>
      </c>
      <c r="AD27" s="297">
        <v>0</v>
      </c>
      <c r="AE27" s="297">
        <v>0</v>
      </c>
      <c r="AF27" s="297">
        <v>0</v>
      </c>
      <c r="AG27" s="297">
        <v>0</v>
      </c>
      <c r="AH27" s="308">
        <f t="shared" si="7"/>
        <v>0</v>
      </c>
      <c r="AI27" s="297">
        <v>0</v>
      </c>
      <c r="AJ27" s="297">
        <v>0</v>
      </c>
      <c r="AK27" s="297">
        <v>0</v>
      </c>
      <c r="AL27" s="297">
        <v>0</v>
      </c>
      <c r="AM27" s="297">
        <v>0</v>
      </c>
      <c r="AN27" s="297">
        <v>0</v>
      </c>
      <c r="AO27" s="297">
        <v>0</v>
      </c>
      <c r="AP27" s="297">
        <v>0</v>
      </c>
      <c r="AQ27" s="297">
        <v>0</v>
      </c>
      <c r="AR27" s="311">
        <v>0</v>
      </c>
      <c r="AS27" s="310">
        <f t="shared" si="8"/>
        <v>0</v>
      </c>
      <c r="AT27" s="309">
        <f t="shared" si="9"/>
        <v>0</v>
      </c>
      <c r="AU27" s="297">
        <v>0</v>
      </c>
      <c r="AV27" s="297">
        <v>0</v>
      </c>
      <c r="AW27" s="297">
        <v>0</v>
      </c>
      <c r="AX27" s="297">
        <v>0</v>
      </c>
      <c r="AY27" s="297">
        <v>0</v>
      </c>
      <c r="AZ27" s="297">
        <v>0</v>
      </c>
      <c r="BA27" s="297">
        <v>0</v>
      </c>
      <c r="BB27" s="297">
        <v>0</v>
      </c>
      <c r="BC27" s="297">
        <v>0</v>
      </c>
      <c r="BD27" s="297">
        <v>0</v>
      </c>
      <c r="BE27" s="308">
        <f t="shared" si="10"/>
        <v>0</v>
      </c>
      <c r="BF27" s="297">
        <v>0</v>
      </c>
      <c r="BG27" s="297">
        <v>0</v>
      </c>
      <c r="BH27" s="297">
        <v>0</v>
      </c>
      <c r="BI27" s="297">
        <v>0</v>
      </c>
      <c r="BJ27" s="297">
        <v>0</v>
      </c>
      <c r="BK27" s="297">
        <v>0</v>
      </c>
      <c r="BL27" s="297">
        <v>0</v>
      </c>
      <c r="BM27" s="297">
        <v>0</v>
      </c>
      <c r="BN27" s="297">
        <v>0</v>
      </c>
      <c r="BO27" s="297">
        <v>0</v>
      </c>
      <c r="BP27" s="307">
        <f t="shared" si="11"/>
        <v>0</v>
      </c>
      <c r="BQ27" s="306">
        <f t="shared" si="12"/>
        <v>0</v>
      </c>
      <c r="BR27" s="304">
        <f t="shared" si="13"/>
        <v>0</v>
      </c>
      <c r="BS27" s="304">
        <f t="shared" si="14"/>
        <v>0</v>
      </c>
      <c r="BT27" s="304">
        <f t="shared" si="15"/>
        <v>0</v>
      </c>
      <c r="BU27" s="304">
        <f t="shared" si="16"/>
        <v>0</v>
      </c>
      <c r="BV27" s="304">
        <f t="shared" si="17"/>
        <v>0</v>
      </c>
      <c r="BW27" s="304">
        <f t="shared" si="18"/>
        <v>0</v>
      </c>
      <c r="BX27" s="304">
        <f t="shared" si="19"/>
        <v>0</v>
      </c>
      <c r="BY27" s="304">
        <f t="shared" si="20"/>
        <v>0</v>
      </c>
      <c r="BZ27" s="304">
        <f t="shared" si="21"/>
        <v>0</v>
      </c>
      <c r="CA27" s="304">
        <f t="shared" si="22"/>
        <v>0</v>
      </c>
      <c r="CB27" s="294">
        <f t="shared" si="23"/>
        <v>0</v>
      </c>
      <c r="CC27" s="304">
        <f t="shared" si="24"/>
        <v>0</v>
      </c>
      <c r="CD27" s="304">
        <f t="shared" si="25"/>
        <v>0</v>
      </c>
      <c r="CE27" s="304">
        <f t="shared" si="26"/>
        <v>0</v>
      </c>
      <c r="CF27" s="304">
        <f t="shared" si="27"/>
        <v>0</v>
      </c>
      <c r="CG27" s="305">
        <f t="shared" si="28"/>
        <v>0</v>
      </c>
      <c r="CH27" s="304">
        <f t="shared" si="29"/>
        <v>0</v>
      </c>
      <c r="CI27" s="304">
        <f t="shared" si="30"/>
        <v>0</v>
      </c>
      <c r="CJ27" s="304">
        <f t="shared" si="31"/>
        <v>0</v>
      </c>
      <c r="CK27" s="304">
        <f t="shared" si="32"/>
        <v>0</v>
      </c>
      <c r="CL27" s="303">
        <f t="shared" si="33"/>
        <v>0</v>
      </c>
      <c r="CO27" s="354"/>
      <c r="CP27" s="290">
        <f t="shared" si="36"/>
        <v>0</v>
      </c>
      <c r="CQ27" s="27">
        <f t="shared" si="37"/>
        <v>0</v>
      </c>
      <c r="CR27" s="27">
        <f t="shared" si="38"/>
        <v>0</v>
      </c>
      <c r="CS27" s="27">
        <f t="shared" si="39"/>
        <v>0</v>
      </c>
      <c r="CT27" s="27">
        <f t="shared" si="40"/>
        <v>0</v>
      </c>
      <c r="CU27" s="27">
        <f t="shared" si="41"/>
        <v>0</v>
      </c>
      <c r="CV27" s="27">
        <f t="shared" si="42"/>
        <v>0</v>
      </c>
      <c r="CW27" s="27">
        <f t="shared" si="43"/>
        <v>0</v>
      </c>
      <c r="CX27" s="27">
        <f t="shared" si="44"/>
        <v>0</v>
      </c>
      <c r="CY27" s="27">
        <f t="shared" si="45"/>
        <v>0</v>
      </c>
      <c r="CZ27" s="27">
        <f t="shared" si="46"/>
        <v>0</v>
      </c>
      <c r="DA27" s="35">
        <f t="shared" si="47"/>
        <v>0</v>
      </c>
      <c r="DB27" s="289">
        <f t="shared" si="48"/>
        <v>0</v>
      </c>
      <c r="DC27" s="289">
        <f t="shared" si="49"/>
        <v>0</v>
      </c>
      <c r="DD27" s="289">
        <f t="shared" si="50"/>
        <v>0</v>
      </c>
      <c r="DE27" s="289">
        <f t="shared" si="51"/>
        <v>0</v>
      </c>
      <c r="DF27" s="289">
        <f t="shared" si="52"/>
        <v>0</v>
      </c>
      <c r="DG27" s="289">
        <f t="shared" si="53"/>
        <v>0</v>
      </c>
      <c r="DH27" s="289">
        <f t="shared" si="54"/>
        <v>0</v>
      </c>
      <c r="DI27" s="289">
        <f t="shared" si="55"/>
        <v>0</v>
      </c>
      <c r="DJ27" s="289">
        <f t="shared" si="56"/>
        <v>0</v>
      </c>
      <c r="DK27" s="289">
        <f t="shared" si="57"/>
        <v>0</v>
      </c>
      <c r="DL27" s="288">
        <f t="shared" si="58"/>
        <v>0</v>
      </c>
      <c r="DM27" s="207">
        <f t="shared" si="59"/>
        <v>0</v>
      </c>
      <c r="DN27" s="207">
        <f t="shared" si="60"/>
        <v>0</v>
      </c>
      <c r="DO27" s="207">
        <f t="shared" si="61"/>
        <v>0</v>
      </c>
      <c r="DP27" s="207">
        <f t="shared" si="62"/>
        <v>0</v>
      </c>
      <c r="DQ27" s="207">
        <f t="shared" si="63"/>
        <v>0</v>
      </c>
      <c r="DR27" s="207">
        <f t="shared" si="64"/>
        <v>0</v>
      </c>
      <c r="DS27" s="207">
        <f t="shared" si="65"/>
        <v>0</v>
      </c>
      <c r="DT27" s="207">
        <f t="shared" si="66"/>
        <v>0</v>
      </c>
      <c r="DU27" s="207">
        <f t="shared" si="67"/>
        <v>0</v>
      </c>
      <c r="DV27" s="209">
        <f t="shared" si="68"/>
        <v>0</v>
      </c>
    </row>
    <row r="28" spans="1:126" ht="15.75" customHeight="1" x14ac:dyDescent="0.15">
      <c r="A28" s="138">
        <v>40</v>
      </c>
      <c r="B28" s="140"/>
      <c r="C28" s="5"/>
      <c r="D28" s="5"/>
      <c r="E28" s="5"/>
      <c r="F28" s="5"/>
      <c r="G28" s="199"/>
      <c r="H28" s="199"/>
      <c r="I28" s="199"/>
      <c r="J28" s="199"/>
      <c r="K28" s="199"/>
      <c r="L28" s="304">
        <v>0</v>
      </c>
      <c r="M28" s="304">
        <v>0</v>
      </c>
      <c r="N28" s="304">
        <v>0</v>
      </c>
      <c r="O28" s="304">
        <v>0</v>
      </c>
      <c r="P28" s="304">
        <v>0</v>
      </c>
      <c r="Q28" s="304">
        <v>0</v>
      </c>
      <c r="R28" s="304">
        <v>0</v>
      </c>
      <c r="S28" s="304">
        <v>0</v>
      </c>
      <c r="T28" s="304">
        <v>0</v>
      </c>
      <c r="U28" s="304">
        <v>0</v>
      </c>
      <c r="V28" s="310">
        <f t="shared" si="5"/>
        <v>0</v>
      </c>
      <c r="W28" s="309">
        <f t="shared" si="6"/>
        <v>0</v>
      </c>
      <c r="X28" s="297">
        <v>0</v>
      </c>
      <c r="Y28" s="297">
        <v>0</v>
      </c>
      <c r="Z28" s="297">
        <v>0</v>
      </c>
      <c r="AA28" s="297">
        <v>0</v>
      </c>
      <c r="AB28" s="297">
        <v>0</v>
      </c>
      <c r="AC28" s="297">
        <v>0</v>
      </c>
      <c r="AD28" s="297">
        <v>0</v>
      </c>
      <c r="AE28" s="297">
        <v>0</v>
      </c>
      <c r="AF28" s="297">
        <v>0</v>
      </c>
      <c r="AG28" s="297">
        <v>0</v>
      </c>
      <c r="AH28" s="308">
        <f t="shared" si="7"/>
        <v>0</v>
      </c>
      <c r="AI28" s="297">
        <v>0</v>
      </c>
      <c r="AJ28" s="297">
        <v>0</v>
      </c>
      <c r="AK28" s="297">
        <v>0</v>
      </c>
      <c r="AL28" s="297">
        <v>0</v>
      </c>
      <c r="AM28" s="297">
        <v>0</v>
      </c>
      <c r="AN28" s="297">
        <v>0</v>
      </c>
      <c r="AO28" s="297">
        <v>0</v>
      </c>
      <c r="AP28" s="297">
        <v>0</v>
      </c>
      <c r="AQ28" s="297">
        <v>0</v>
      </c>
      <c r="AR28" s="311">
        <v>0</v>
      </c>
      <c r="AS28" s="310">
        <f t="shared" si="8"/>
        <v>0</v>
      </c>
      <c r="AT28" s="309">
        <f t="shared" si="9"/>
        <v>0</v>
      </c>
      <c r="AU28" s="297">
        <v>0</v>
      </c>
      <c r="AV28" s="297">
        <v>0</v>
      </c>
      <c r="AW28" s="297">
        <v>0</v>
      </c>
      <c r="AX28" s="297">
        <v>0</v>
      </c>
      <c r="AY28" s="297">
        <v>0</v>
      </c>
      <c r="AZ28" s="297">
        <v>0</v>
      </c>
      <c r="BA28" s="297">
        <v>0</v>
      </c>
      <c r="BB28" s="297">
        <v>0</v>
      </c>
      <c r="BC28" s="297">
        <v>0</v>
      </c>
      <c r="BD28" s="297">
        <v>0</v>
      </c>
      <c r="BE28" s="308">
        <f t="shared" si="10"/>
        <v>0</v>
      </c>
      <c r="BF28" s="297">
        <v>0</v>
      </c>
      <c r="BG28" s="297">
        <v>0</v>
      </c>
      <c r="BH28" s="297">
        <v>0</v>
      </c>
      <c r="BI28" s="297">
        <v>0</v>
      </c>
      <c r="BJ28" s="297">
        <v>0</v>
      </c>
      <c r="BK28" s="297">
        <v>0</v>
      </c>
      <c r="BL28" s="297">
        <v>0</v>
      </c>
      <c r="BM28" s="297">
        <v>0</v>
      </c>
      <c r="BN28" s="297">
        <v>0</v>
      </c>
      <c r="BO28" s="297">
        <v>0</v>
      </c>
      <c r="BP28" s="307">
        <f t="shared" si="11"/>
        <v>0</v>
      </c>
      <c r="BQ28" s="306">
        <f t="shared" si="12"/>
        <v>0</v>
      </c>
      <c r="BR28" s="304">
        <f t="shared" si="13"/>
        <v>0</v>
      </c>
      <c r="BS28" s="304">
        <f t="shared" si="14"/>
        <v>0</v>
      </c>
      <c r="BT28" s="304">
        <f t="shared" si="15"/>
        <v>0</v>
      </c>
      <c r="BU28" s="304">
        <f t="shared" si="16"/>
        <v>0</v>
      </c>
      <c r="BV28" s="304">
        <f t="shared" si="17"/>
        <v>0</v>
      </c>
      <c r="BW28" s="304">
        <f t="shared" si="18"/>
        <v>0</v>
      </c>
      <c r="BX28" s="304">
        <f t="shared" si="19"/>
        <v>0</v>
      </c>
      <c r="BY28" s="304">
        <f t="shared" si="20"/>
        <v>0</v>
      </c>
      <c r="BZ28" s="304">
        <f t="shared" si="21"/>
        <v>0</v>
      </c>
      <c r="CA28" s="304">
        <f t="shared" si="22"/>
        <v>0</v>
      </c>
      <c r="CB28" s="294">
        <f t="shared" si="23"/>
        <v>0</v>
      </c>
      <c r="CC28" s="304">
        <f t="shared" si="24"/>
        <v>0</v>
      </c>
      <c r="CD28" s="304">
        <f t="shared" si="25"/>
        <v>0</v>
      </c>
      <c r="CE28" s="304">
        <f t="shared" si="26"/>
        <v>0</v>
      </c>
      <c r="CF28" s="304">
        <f t="shared" si="27"/>
        <v>0</v>
      </c>
      <c r="CG28" s="305">
        <f t="shared" si="28"/>
        <v>0</v>
      </c>
      <c r="CH28" s="304">
        <f t="shared" si="29"/>
        <v>0</v>
      </c>
      <c r="CI28" s="304">
        <f t="shared" si="30"/>
        <v>0</v>
      </c>
      <c r="CJ28" s="304">
        <f t="shared" si="31"/>
        <v>0</v>
      </c>
      <c r="CK28" s="304">
        <f t="shared" si="32"/>
        <v>0</v>
      </c>
      <c r="CL28" s="303">
        <f t="shared" si="33"/>
        <v>0</v>
      </c>
      <c r="CO28" s="354"/>
      <c r="CP28" s="290">
        <f t="shared" si="36"/>
        <v>0</v>
      </c>
      <c r="CQ28" s="27">
        <f t="shared" si="37"/>
        <v>0</v>
      </c>
      <c r="CR28" s="27">
        <f t="shared" si="38"/>
        <v>0</v>
      </c>
      <c r="CS28" s="27">
        <f t="shared" si="39"/>
        <v>0</v>
      </c>
      <c r="CT28" s="27">
        <f t="shared" si="40"/>
        <v>0</v>
      </c>
      <c r="CU28" s="27">
        <f t="shared" si="41"/>
        <v>0</v>
      </c>
      <c r="CV28" s="27">
        <f t="shared" si="42"/>
        <v>0</v>
      </c>
      <c r="CW28" s="27">
        <f t="shared" si="43"/>
        <v>0</v>
      </c>
      <c r="CX28" s="27">
        <f t="shared" si="44"/>
        <v>0</v>
      </c>
      <c r="CY28" s="27">
        <f t="shared" si="45"/>
        <v>0</v>
      </c>
      <c r="CZ28" s="27">
        <f t="shared" si="46"/>
        <v>0</v>
      </c>
      <c r="DA28" s="35">
        <f t="shared" si="47"/>
        <v>0</v>
      </c>
      <c r="DB28" s="289">
        <f t="shared" si="48"/>
        <v>0</v>
      </c>
      <c r="DC28" s="289">
        <f t="shared" si="49"/>
        <v>0</v>
      </c>
      <c r="DD28" s="289">
        <f t="shared" si="50"/>
        <v>0</v>
      </c>
      <c r="DE28" s="289">
        <f t="shared" si="51"/>
        <v>0</v>
      </c>
      <c r="DF28" s="289">
        <f t="shared" si="52"/>
        <v>0</v>
      </c>
      <c r="DG28" s="289">
        <f t="shared" si="53"/>
        <v>0</v>
      </c>
      <c r="DH28" s="289">
        <f t="shared" si="54"/>
        <v>0</v>
      </c>
      <c r="DI28" s="289">
        <f t="shared" si="55"/>
        <v>0</v>
      </c>
      <c r="DJ28" s="289">
        <f t="shared" si="56"/>
        <v>0</v>
      </c>
      <c r="DK28" s="289">
        <f t="shared" si="57"/>
        <v>0</v>
      </c>
      <c r="DL28" s="288">
        <f t="shared" si="58"/>
        <v>0</v>
      </c>
      <c r="DM28" s="207">
        <f t="shared" si="59"/>
        <v>0</v>
      </c>
      <c r="DN28" s="207">
        <f t="shared" si="60"/>
        <v>0</v>
      </c>
      <c r="DO28" s="207">
        <f t="shared" si="61"/>
        <v>0</v>
      </c>
      <c r="DP28" s="207">
        <f t="shared" si="62"/>
        <v>0</v>
      </c>
      <c r="DQ28" s="207">
        <f t="shared" si="63"/>
        <v>0</v>
      </c>
      <c r="DR28" s="207">
        <f t="shared" si="64"/>
        <v>0</v>
      </c>
      <c r="DS28" s="207">
        <f t="shared" si="65"/>
        <v>0</v>
      </c>
      <c r="DT28" s="207">
        <f t="shared" si="66"/>
        <v>0</v>
      </c>
      <c r="DU28" s="207">
        <f t="shared" si="67"/>
        <v>0</v>
      </c>
      <c r="DV28" s="209">
        <f t="shared" si="68"/>
        <v>0</v>
      </c>
    </row>
    <row r="29" spans="1:126" ht="15.75" customHeight="1" x14ac:dyDescent="0.15">
      <c r="A29" s="138">
        <v>42</v>
      </c>
      <c r="B29" s="140"/>
      <c r="C29" s="5"/>
      <c r="D29" s="5"/>
      <c r="E29" s="5"/>
      <c r="F29" s="5"/>
      <c r="G29" s="199"/>
      <c r="H29" s="199"/>
      <c r="I29" s="199"/>
      <c r="J29" s="199"/>
      <c r="K29" s="199"/>
      <c r="L29" s="304">
        <v>0</v>
      </c>
      <c r="M29" s="304">
        <v>0</v>
      </c>
      <c r="N29" s="304">
        <v>0</v>
      </c>
      <c r="O29" s="304">
        <v>0</v>
      </c>
      <c r="P29" s="304">
        <v>0</v>
      </c>
      <c r="Q29" s="304">
        <v>0</v>
      </c>
      <c r="R29" s="304">
        <v>0</v>
      </c>
      <c r="S29" s="304">
        <v>0</v>
      </c>
      <c r="T29" s="304">
        <v>0</v>
      </c>
      <c r="U29" s="304">
        <v>0</v>
      </c>
      <c r="V29" s="310">
        <f t="shared" si="5"/>
        <v>0</v>
      </c>
      <c r="W29" s="309">
        <f t="shared" si="6"/>
        <v>0</v>
      </c>
      <c r="X29" s="297">
        <v>0</v>
      </c>
      <c r="Y29" s="297">
        <v>0</v>
      </c>
      <c r="Z29" s="297">
        <v>0</v>
      </c>
      <c r="AA29" s="297">
        <v>0</v>
      </c>
      <c r="AB29" s="297">
        <v>0</v>
      </c>
      <c r="AC29" s="297">
        <v>0</v>
      </c>
      <c r="AD29" s="297">
        <v>0</v>
      </c>
      <c r="AE29" s="297">
        <v>0</v>
      </c>
      <c r="AF29" s="297">
        <v>0</v>
      </c>
      <c r="AG29" s="297">
        <v>0</v>
      </c>
      <c r="AH29" s="308">
        <f t="shared" si="7"/>
        <v>0</v>
      </c>
      <c r="AI29" s="297">
        <v>0</v>
      </c>
      <c r="AJ29" s="297">
        <v>0</v>
      </c>
      <c r="AK29" s="297">
        <v>0</v>
      </c>
      <c r="AL29" s="297">
        <v>0</v>
      </c>
      <c r="AM29" s="297">
        <v>0</v>
      </c>
      <c r="AN29" s="297">
        <v>0</v>
      </c>
      <c r="AO29" s="297">
        <v>0</v>
      </c>
      <c r="AP29" s="297">
        <v>0</v>
      </c>
      <c r="AQ29" s="297">
        <v>0</v>
      </c>
      <c r="AR29" s="311">
        <v>0</v>
      </c>
      <c r="AS29" s="310">
        <f t="shared" si="8"/>
        <v>0</v>
      </c>
      <c r="AT29" s="309">
        <f t="shared" si="9"/>
        <v>0</v>
      </c>
      <c r="AU29" s="297">
        <v>0</v>
      </c>
      <c r="AV29" s="297">
        <v>0</v>
      </c>
      <c r="AW29" s="297">
        <v>0</v>
      </c>
      <c r="AX29" s="297">
        <v>0</v>
      </c>
      <c r="AY29" s="297">
        <v>0</v>
      </c>
      <c r="AZ29" s="297">
        <v>0</v>
      </c>
      <c r="BA29" s="297">
        <v>0</v>
      </c>
      <c r="BB29" s="297">
        <v>0</v>
      </c>
      <c r="BC29" s="297">
        <v>0</v>
      </c>
      <c r="BD29" s="297">
        <v>0</v>
      </c>
      <c r="BE29" s="308">
        <f t="shared" si="10"/>
        <v>0</v>
      </c>
      <c r="BF29" s="297">
        <v>0</v>
      </c>
      <c r="BG29" s="297">
        <v>0</v>
      </c>
      <c r="BH29" s="297">
        <v>0</v>
      </c>
      <c r="BI29" s="297">
        <v>0</v>
      </c>
      <c r="BJ29" s="297">
        <v>0</v>
      </c>
      <c r="BK29" s="297">
        <v>0</v>
      </c>
      <c r="BL29" s="297">
        <v>0</v>
      </c>
      <c r="BM29" s="297">
        <v>0</v>
      </c>
      <c r="BN29" s="297">
        <v>0</v>
      </c>
      <c r="BO29" s="297">
        <v>0</v>
      </c>
      <c r="BP29" s="307">
        <f t="shared" si="11"/>
        <v>0</v>
      </c>
      <c r="BQ29" s="306">
        <f t="shared" si="12"/>
        <v>0</v>
      </c>
      <c r="BR29" s="304">
        <f t="shared" si="13"/>
        <v>0</v>
      </c>
      <c r="BS29" s="304">
        <f t="shared" si="14"/>
        <v>0</v>
      </c>
      <c r="BT29" s="304">
        <f t="shared" si="15"/>
        <v>0</v>
      </c>
      <c r="BU29" s="304">
        <f t="shared" si="16"/>
        <v>0</v>
      </c>
      <c r="BV29" s="304">
        <f t="shared" si="17"/>
        <v>0</v>
      </c>
      <c r="BW29" s="304">
        <f t="shared" si="18"/>
        <v>0</v>
      </c>
      <c r="BX29" s="304">
        <f t="shared" si="19"/>
        <v>0</v>
      </c>
      <c r="BY29" s="304">
        <f t="shared" si="20"/>
        <v>0</v>
      </c>
      <c r="BZ29" s="304">
        <f t="shared" si="21"/>
        <v>0</v>
      </c>
      <c r="CA29" s="304">
        <f t="shared" si="22"/>
        <v>0</v>
      </c>
      <c r="CB29" s="294">
        <f t="shared" si="23"/>
        <v>0</v>
      </c>
      <c r="CC29" s="304">
        <f t="shared" si="24"/>
        <v>0</v>
      </c>
      <c r="CD29" s="304">
        <f t="shared" si="25"/>
        <v>0</v>
      </c>
      <c r="CE29" s="304">
        <f t="shared" si="26"/>
        <v>0</v>
      </c>
      <c r="CF29" s="304">
        <f t="shared" si="27"/>
        <v>0</v>
      </c>
      <c r="CG29" s="305">
        <f t="shared" si="28"/>
        <v>0</v>
      </c>
      <c r="CH29" s="304">
        <f t="shared" si="29"/>
        <v>0</v>
      </c>
      <c r="CI29" s="304">
        <f t="shared" si="30"/>
        <v>0</v>
      </c>
      <c r="CJ29" s="304">
        <f t="shared" si="31"/>
        <v>0</v>
      </c>
      <c r="CK29" s="304">
        <f t="shared" si="32"/>
        <v>0</v>
      </c>
      <c r="CL29" s="303">
        <f t="shared" si="33"/>
        <v>0</v>
      </c>
      <c r="CO29" s="354"/>
      <c r="CP29" s="290">
        <f t="shared" si="36"/>
        <v>0</v>
      </c>
      <c r="CQ29" s="27">
        <f t="shared" si="37"/>
        <v>0</v>
      </c>
      <c r="CR29" s="27">
        <f t="shared" si="38"/>
        <v>0</v>
      </c>
      <c r="CS29" s="27">
        <f t="shared" si="39"/>
        <v>0</v>
      </c>
      <c r="CT29" s="27">
        <f t="shared" si="40"/>
        <v>0</v>
      </c>
      <c r="CU29" s="27">
        <f t="shared" si="41"/>
        <v>0</v>
      </c>
      <c r="CV29" s="27">
        <f t="shared" si="42"/>
        <v>0</v>
      </c>
      <c r="CW29" s="27">
        <f t="shared" si="43"/>
        <v>0</v>
      </c>
      <c r="CX29" s="27">
        <f t="shared" si="44"/>
        <v>0</v>
      </c>
      <c r="CY29" s="27">
        <f t="shared" si="45"/>
        <v>0</v>
      </c>
      <c r="CZ29" s="27">
        <f t="shared" si="46"/>
        <v>0</v>
      </c>
      <c r="DA29" s="35">
        <f t="shared" si="47"/>
        <v>0</v>
      </c>
      <c r="DB29" s="289">
        <f t="shared" si="48"/>
        <v>0</v>
      </c>
      <c r="DC29" s="289">
        <f t="shared" si="49"/>
        <v>0</v>
      </c>
      <c r="DD29" s="289">
        <f t="shared" si="50"/>
        <v>0</v>
      </c>
      <c r="DE29" s="289">
        <f t="shared" si="51"/>
        <v>0</v>
      </c>
      <c r="DF29" s="289">
        <f t="shared" si="52"/>
        <v>0</v>
      </c>
      <c r="DG29" s="289">
        <f t="shared" si="53"/>
        <v>0</v>
      </c>
      <c r="DH29" s="289">
        <f t="shared" si="54"/>
        <v>0</v>
      </c>
      <c r="DI29" s="289">
        <f t="shared" si="55"/>
        <v>0</v>
      </c>
      <c r="DJ29" s="289">
        <f t="shared" si="56"/>
        <v>0</v>
      </c>
      <c r="DK29" s="289">
        <f t="shared" si="57"/>
        <v>0</v>
      </c>
      <c r="DL29" s="288">
        <f t="shared" si="58"/>
        <v>0</v>
      </c>
      <c r="DM29" s="207">
        <f t="shared" si="59"/>
        <v>0</v>
      </c>
      <c r="DN29" s="207">
        <f t="shared" si="60"/>
        <v>0</v>
      </c>
      <c r="DO29" s="207">
        <f t="shared" si="61"/>
        <v>0</v>
      </c>
      <c r="DP29" s="207">
        <f t="shared" si="62"/>
        <v>0</v>
      </c>
      <c r="DQ29" s="207">
        <f t="shared" si="63"/>
        <v>0</v>
      </c>
      <c r="DR29" s="207">
        <f t="shared" si="64"/>
        <v>0</v>
      </c>
      <c r="DS29" s="207">
        <f t="shared" si="65"/>
        <v>0</v>
      </c>
      <c r="DT29" s="207">
        <f t="shared" si="66"/>
        <v>0</v>
      </c>
      <c r="DU29" s="207">
        <f t="shared" si="67"/>
        <v>0</v>
      </c>
      <c r="DV29" s="209">
        <f t="shared" si="68"/>
        <v>0</v>
      </c>
    </row>
    <row r="30" spans="1:126" ht="15.75" customHeight="1" x14ac:dyDescent="0.15">
      <c r="A30" s="138">
        <v>44</v>
      </c>
      <c r="B30" s="140"/>
      <c r="C30" s="5"/>
      <c r="D30" s="5"/>
      <c r="E30" s="5"/>
      <c r="F30" s="5"/>
      <c r="G30" s="199"/>
      <c r="H30" s="199"/>
      <c r="I30" s="199"/>
      <c r="J30" s="199"/>
      <c r="K30" s="199"/>
      <c r="L30" s="304">
        <v>0</v>
      </c>
      <c r="M30" s="304">
        <v>0</v>
      </c>
      <c r="N30" s="304">
        <v>0</v>
      </c>
      <c r="O30" s="304">
        <v>0</v>
      </c>
      <c r="P30" s="304">
        <v>0</v>
      </c>
      <c r="Q30" s="304">
        <v>0</v>
      </c>
      <c r="R30" s="304">
        <v>0</v>
      </c>
      <c r="S30" s="304">
        <v>0</v>
      </c>
      <c r="T30" s="304">
        <v>0</v>
      </c>
      <c r="U30" s="304">
        <v>0</v>
      </c>
      <c r="V30" s="310">
        <f t="shared" si="5"/>
        <v>0</v>
      </c>
      <c r="W30" s="309">
        <f t="shared" si="6"/>
        <v>0</v>
      </c>
      <c r="X30" s="297">
        <v>0</v>
      </c>
      <c r="Y30" s="297">
        <v>0</v>
      </c>
      <c r="Z30" s="297">
        <v>0</v>
      </c>
      <c r="AA30" s="297">
        <v>0</v>
      </c>
      <c r="AB30" s="297">
        <v>0</v>
      </c>
      <c r="AC30" s="297">
        <v>0</v>
      </c>
      <c r="AD30" s="297">
        <v>0</v>
      </c>
      <c r="AE30" s="297">
        <v>0</v>
      </c>
      <c r="AF30" s="297">
        <v>0</v>
      </c>
      <c r="AG30" s="297">
        <v>0</v>
      </c>
      <c r="AH30" s="308">
        <f t="shared" si="7"/>
        <v>0</v>
      </c>
      <c r="AI30" s="297">
        <v>0</v>
      </c>
      <c r="AJ30" s="297">
        <v>0</v>
      </c>
      <c r="AK30" s="297">
        <v>0</v>
      </c>
      <c r="AL30" s="297">
        <v>0</v>
      </c>
      <c r="AM30" s="297">
        <v>0</v>
      </c>
      <c r="AN30" s="297">
        <v>0</v>
      </c>
      <c r="AO30" s="297">
        <v>0</v>
      </c>
      <c r="AP30" s="297">
        <v>0</v>
      </c>
      <c r="AQ30" s="297">
        <v>0</v>
      </c>
      <c r="AR30" s="311">
        <v>0</v>
      </c>
      <c r="AS30" s="310">
        <f t="shared" si="8"/>
        <v>0</v>
      </c>
      <c r="AT30" s="309">
        <f t="shared" si="9"/>
        <v>0</v>
      </c>
      <c r="AU30" s="297">
        <v>0</v>
      </c>
      <c r="AV30" s="297">
        <v>0</v>
      </c>
      <c r="AW30" s="297">
        <v>0</v>
      </c>
      <c r="AX30" s="297">
        <v>0</v>
      </c>
      <c r="AY30" s="297">
        <v>0</v>
      </c>
      <c r="AZ30" s="297">
        <v>0</v>
      </c>
      <c r="BA30" s="297">
        <v>0</v>
      </c>
      <c r="BB30" s="297">
        <v>0</v>
      </c>
      <c r="BC30" s="297">
        <v>0</v>
      </c>
      <c r="BD30" s="297">
        <v>0</v>
      </c>
      <c r="BE30" s="308">
        <f t="shared" si="10"/>
        <v>0</v>
      </c>
      <c r="BF30" s="297">
        <v>0</v>
      </c>
      <c r="BG30" s="297">
        <v>0</v>
      </c>
      <c r="BH30" s="297">
        <v>0</v>
      </c>
      <c r="BI30" s="297">
        <v>0</v>
      </c>
      <c r="BJ30" s="297">
        <v>0</v>
      </c>
      <c r="BK30" s="297">
        <v>0</v>
      </c>
      <c r="BL30" s="297">
        <v>0</v>
      </c>
      <c r="BM30" s="297">
        <v>0</v>
      </c>
      <c r="BN30" s="297">
        <v>0</v>
      </c>
      <c r="BO30" s="297">
        <v>0</v>
      </c>
      <c r="BP30" s="307">
        <f t="shared" si="11"/>
        <v>0</v>
      </c>
      <c r="BQ30" s="306">
        <f t="shared" si="12"/>
        <v>0</v>
      </c>
      <c r="BR30" s="304">
        <f t="shared" si="13"/>
        <v>0</v>
      </c>
      <c r="BS30" s="304">
        <f t="shared" si="14"/>
        <v>0</v>
      </c>
      <c r="BT30" s="304">
        <f t="shared" si="15"/>
        <v>0</v>
      </c>
      <c r="BU30" s="304">
        <f t="shared" si="16"/>
        <v>0</v>
      </c>
      <c r="BV30" s="304">
        <f t="shared" si="17"/>
        <v>0</v>
      </c>
      <c r="BW30" s="304">
        <f t="shared" si="18"/>
        <v>0</v>
      </c>
      <c r="BX30" s="304">
        <f t="shared" si="19"/>
        <v>0</v>
      </c>
      <c r="BY30" s="304">
        <f t="shared" si="20"/>
        <v>0</v>
      </c>
      <c r="BZ30" s="304">
        <f t="shared" si="21"/>
        <v>0</v>
      </c>
      <c r="CA30" s="304">
        <f t="shared" si="22"/>
        <v>0</v>
      </c>
      <c r="CB30" s="294">
        <f t="shared" si="23"/>
        <v>0</v>
      </c>
      <c r="CC30" s="304">
        <f t="shared" si="24"/>
        <v>0</v>
      </c>
      <c r="CD30" s="304">
        <f t="shared" si="25"/>
        <v>0</v>
      </c>
      <c r="CE30" s="304">
        <f t="shared" si="26"/>
        <v>0</v>
      </c>
      <c r="CF30" s="304">
        <f t="shared" si="27"/>
        <v>0</v>
      </c>
      <c r="CG30" s="305">
        <f t="shared" si="28"/>
        <v>0</v>
      </c>
      <c r="CH30" s="304">
        <f t="shared" si="29"/>
        <v>0</v>
      </c>
      <c r="CI30" s="304">
        <f t="shared" si="30"/>
        <v>0</v>
      </c>
      <c r="CJ30" s="304">
        <f t="shared" si="31"/>
        <v>0</v>
      </c>
      <c r="CK30" s="304">
        <f t="shared" si="32"/>
        <v>0</v>
      </c>
      <c r="CL30" s="303">
        <f t="shared" si="33"/>
        <v>0</v>
      </c>
      <c r="CO30" s="354"/>
      <c r="CP30" s="290">
        <f t="shared" si="36"/>
        <v>0</v>
      </c>
      <c r="CQ30" s="27">
        <f t="shared" si="37"/>
        <v>0</v>
      </c>
      <c r="CR30" s="27">
        <f t="shared" si="38"/>
        <v>0</v>
      </c>
      <c r="CS30" s="27">
        <f t="shared" si="39"/>
        <v>0</v>
      </c>
      <c r="CT30" s="27">
        <f t="shared" si="40"/>
        <v>0</v>
      </c>
      <c r="CU30" s="27">
        <f t="shared" si="41"/>
        <v>0</v>
      </c>
      <c r="CV30" s="27">
        <f t="shared" si="42"/>
        <v>0</v>
      </c>
      <c r="CW30" s="27">
        <f t="shared" si="43"/>
        <v>0</v>
      </c>
      <c r="CX30" s="27">
        <f t="shared" si="44"/>
        <v>0</v>
      </c>
      <c r="CY30" s="27">
        <f t="shared" si="45"/>
        <v>0</v>
      </c>
      <c r="CZ30" s="27">
        <f t="shared" si="46"/>
        <v>0</v>
      </c>
      <c r="DA30" s="35">
        <f t="shared" si="47"/>
        <v>0</v>
      </c>
      <c r="DB30" s="289">
        <f t="shared" si="48"/>
        <v>0</v>
      </c>
      <c r="DC30" s="289">
        <f t="shared" si="49"/>
        <v>0</v>
      </c>
      <c r="DD30" s="289">
        <f t="shared" si="50"/>
        <v>0</v>
      </c>
      <c r="DE30" s="289">
        <f t="shared" si="51"/>
        <v>0</v>
      </c>
      <c r="DF30" s="289">
        <f t="shared" si="52"/>
        <v>0</v>
      </c>
      <c r="DG30" s="289">
        <f t="shared" si="53"/>
        <v>0</v>
      </c>
      <c r="DH30" s="289">
        <f t="shared" si="54"/>
        <v>0</v>
      </c>
      <c r="DI30" s="289">
        <f t="shared" si="55"/>
        <v>0</v>
      </c>
      <c r="DJ30" s="289">
        <f t="shared" si="56"/>
        <v>0</v>
      </c>
      <c r="DK30" s="289">
        <f t="shared" si="57"/>
        <v>0</v>
      </c>
      <c r="DL30" s="288">
        <f t="shared" si="58"/>
        <v>0</v>
      </c>
      <c r="DM30" s="207">
        <f t="shared" si="59"/>
        <v>0</v>
      </c>
      <c r="DN30" s="207">
        <f t="shared" si="60"/>
        <v>0</v>
      </c>
      <c r="DO30" s="207">
        <f t="shared" si="61"/>
        <v>0</v>
      </c>
      <c r="DP30" s="207">
        <f t="shared" si="62"/>
        <v>0</v>
      </c>
      <c r="DQ30" s="207">
        <f t="shared" si="63"/>
        <v>0</v>
      </c>
      <c r="DR30" s="207">
        <f t="shared" si="64"/>
        <v>0</v>
      </c>
      <c r="DS30" s="207">
        <f t="shared" si="65"/>
        <v>0</v>
      </c>
      <c r="DT30" s="207">
        <f t="shared" si="66"/>
        <v>0</v>
      </c>
      <c r="DU30" s="207">
        <f t="shared" si="67"/>
        <v>0</v>
      </c>
      <c r="DV30" s="209">
        <f t="shared" si="68"/>
        <v>0</v>
      </c>
    </row>
    <row r="31" spans="1:126" ht="15.75" customHeight="1" x14ac:dyDescent="0.15">
      <c r="A31" s="138">
        <v>46</v>
      </c>
      <c r="B31" s="140"/>
      <c r="C31" s="5"/>
      <c r="D31" s="5"/>
      <c r="E31" s="5"/>
      <c r="F31" s="5"/>
      <c r="G31" s="199"/>
      <c r="H31" s="199"/>
      <c r="I31" s="199"/>
      <c r="J31" s="199"/>
      <c r="K31" s="199"/>
      <c r="L31" s="304">
        <v>0</v>
      </c>
      <c r="M31" s="304">
        <v>0</v>
      </c>
      <c r="N31" s="304">
        <v>0</v>
      </c>
      <c r="O31" s="304">
        <v>0</v>
      </c>
      <c r="P31" s="304">
        <v>0</v>
      </c>
      <c r="Q31" s="304">
        <v>0</v>
      </c>
      <c r="R31" s="304">
        <v>0</v>
      </c>
      <c r="S31" s="304">
        <v>0</v>
      </c>
      <c r="T31" s="304">
        <v>0</v>
      </c>
      <c r="U31" s="304">
        <v>0</v>
      </c>
      <c r="V31" s="310">
        <f t="shared" si="5"/>
        <v>0</v>
      </c>
      <c r="W31" s="309">
        <f t="shared" si="6"/>
        <v>0</v>
      </c>
      <c r="X31" s="297">
        <v>0</v>
      </c>
      <c r="Y31" s="297">
        <v>0</v>
      </c>
      <c r="Z31" s="297">
        <v>0</v>
      </c>
      <c r="AA31" s="297">
        <v>0</v>
      </c>
      <c r="AB31" s="297">
        <v>0</v>
      </c>
      <c r="AC31" s="297">
        <v>0</v>
      </c>
      <c r="AD31" s="297">
        <v>0</v>
      </c>
      <c r="AE31" s="297">
        <v>0</v>
      </c>
      <c r="AF31" s="297">
        <v>0</v>
      </c>
      <c r="AG31" s="297">
        <v>0</v>
      </c>
      <c r="AH31" s="308">
        <f t="shared" si="7"/>
        <v>0</v>
      </c>
      <c r="AI31" s="297">
        <v>0</v>
      </c>
      <c r="AJ31" s="297">
        <v>0</v>
      </c>
      <c r="AK31" s="297">
        <v>0</v>
      </c>
      <c r="AL31" s="297">
        <v>0</v>
      </c>
      <c r="AM31" s="297">
        <v>0</v>
      </c>
      <c r="AN31" s="297">
        <v>0</v>
      </c>
      <c r="AO31" s="297">
        <v>0</v>
      </c>
      <c r="AP31" s="297">
        <v>0</v>
      </c>
      <c r="AQ31" s="297">
        <v>0</v>
      </c>
      <c r="AR31" s="311">
        <v>0</v>
      </c>
      <c r="AS31" s="310">
        <f t="shared" si="8"/>
        <v>0</v>
      </c>
      <c r="AT31" s="309">
        <f t="shared" si="9"/>
        <v>0</v>
      </c>
      <c r="AU31" s="297">
        <v>0</v>
      </c>
      <c r="AV31" s="297">
        <v>0</v>
      </c>
      <c r="AW31" s="297">
        <v>0</v>
      </c>
      <c r="AX31" s="297">
        <v>0</v>
      </c>
      <c r="AY31" s="297">
        <v>0</v>
      </c>
      <c r="AZ31" s="297">
        <v>0</v>
      </c>
      <c r="BA31" s="297">
        <v>0</v>
      </c>
      <c r="BB31" s="297">
        <v>0</v>
      </c>
      <c r="BC31" s="297">
        <v>0</v>
      </c>
      <c r="BD31" s="297">
        <v>0</v>
      </c>
      <c r="BE31" s="308">
        <f t="shared" si="10"/>
        <v>0</v>
      </c>
      <c r="BF31" s="297">
        <v>0</v>
      </c>
      <c r="BG31" s="297">
        <v>0</v>
      </c>
      <c r="BH31" s="297">
        <v>0</v>
      </c>
      <c r="BI31" s="297">
        <v>0</v>
      </c>
      <c r="BJ31" s="297">
        <v>0</v>
      </c>
      <c r="BK31" s="297">
        <v>0</v>
      </c>
      <c r="BL31" s="297">
        <v>0</v>
      </c>
      <c r="BM31" s="297">
        <v>0</v>
      </c>
      <c r="BN31" s="297">
        <v>0</v>
      </c>
      <c r="BO31" s="297">
        <v>0</v>
      </c>
      <c r="BP31" s="307">
        <f t="shared" si="11"/>
        <v>0</v>
      </c>
      <c r="BQ31" s="306">
        <f t="shared" si="12"/>
        <v>0</v>
      </c>
      <c r="BR31" s="304">
        <f t="shared" ref="BR31:BR58" si="69">ROUND(AU31*$L31,4)</f>
        <v>0</v>
      </c>
      <c r="BS31" s="304">
        <f t="shared" ref="BS31:BS58" si="70">ROUND(AV31*$M31,4)</f>
        <v>0</v>
      </c>
      <c r="BT31" s="304">
        <f t="shared" ref="BT31:BT58" si="71">ROUND(AW31*$N31,4)</f>
        <v>0</v>
      </c>
      <c r="BU31" s="304">
        <f t="shared" ref="BU31:BU58" si="72">ROUND(AX31*$O31,4)</f>
        <v>0</v>
      </c>
      <c r="BV31" s="304">
        <f t="shared" ref="BV31:BV58" si="73">ROUND(AY31*$P31,4)</f>
        <v>0</v>
      </c>
      <c r="BW31" s="304">
        <f t="shared" si="18"/>
        <v>0</v>
      </c>
      <c r="BX31" s="304">
        <f t="shared" si="19"/>
        <v>0</v>
      </c>
      <c r="BY31" s="304">
        <f t="shared" si="20"/>
        <v>0</v>
      </c>
      <c r="BZ31" s="304">
        <f t="shared" si="21"/>
        <v>0</v>
      </c>
      <c r="CA31" s="304">
        <f t="shared" si="22"/>
        <v>0</v>
      </c>
      <c r="CB31" s="294">
        <f t="shared" si="23"/>
        <v>0</v>
      </c>
      <c r="CC31" s="304">
        <f t="shared" ref="CC31:CC58" si="74">ROUND(BF31*$L31,4)</f>
        <v>0</v>
      </c>
      <c r="CD31" s="304">
        <f t="shared" ref="CD31:CD58" si="75">ROUND(BG31*$M31,4)</f>
        <v>0</v>
      </c>
      <c r="CE31" s="304">
        <f t="shared" ref="CE31:CE58" si="76">ROUND(BH31*$N31,4)</f>
        <v>0</v>
      </c>
      <c r="CF31" s="304">
        <f t="shared" ref="CF31:CF58" si="77">ROUND(BI31*$O31,4)</f>
        <v>0</v>
      </c>
      <c r="CG31" s="305">
        <f t="shared" ref="CG31:CG58" si="78">ROUND(BJ31*$P31,4)</f>
        <v>0</v>
      </c>
      <c r="CH31" s="304">
        <f t="shared" si="29"/>
        <v>0</v>
      </c>
      <c r="CI31" s="304">
        <f t="shared" si="30"/>
        <v>0</v>
      </c>
      <c r="CJ31" s="304">
        <f t="shared" si="31"/>
        <v>0</v>
      </c>
      <c r="CK31" s="304">
        <f t="shared" si="32"/>
        <v>0</v>
      </c>
      <c r="CL31" s="303">
        <f t="shared" si="33"/>
        <v>0</v>
      </c>
      <c r="CO31" s="354"/>
      <c r="CP31" s="290">
        <f t="shared" si="36"/>
        <v>0</v>
      </c>
      <c r="CQ31" s="27">
        <f t="shared" si="37"/>
        <v>0</v>
      </c>
      <c r="CR31" s="27">
        <f t="shared" si="38"/>
        <v>0</v>
      </c>
      <c r="CS31" s="27">
        <f t="shared" si="39"/>
        <v>0</v>
      </c>
      <c r="CT31" s="27">
        <f t="shared" si="40"/>
        <v>0</v>
      </c>
      <c r="CU31" s="27">
        <f t="shared" si="41"/>
        <v>0</v>
      </c>
      <c r="CV31" s="27">
        <f t="shared" si="42"/>
        <v>0</v>
      </c>
      <c r="CW31" s="27">
        <f t="shared" si="43"/>
        <v>0</v>
      </c>
      <c r="CX31" s="27">
        <f t="shared" si="44"/>
        <v>0</v>
      </c>
      <c r="CY31" s="27">
        <f t="shared" si="45"/>
        <v>0</v>
      </c>
      <c r="CZ31" s="27">
        <f t="shared" si="46"/>
        <v>0</v>
      </c>
      <c r="DA31" s="35">
        <f t="shared" si="47"/>
        <v>0</v>
      </c>
      <c r="DB31" s="289">
        <f t="shared" si="48"/>
        <v>0</v>
      </c>
      <c r="DC31" s="289">
        <f t="shared" si="49"/>
        <v>0</v>
      </c>
      <c r="DD31" s="289">
        <f t="shared" si="50"/>
        <v>0</v>
      </c>
      <c r="DE31" s="289">
        <f t="shared" si="51"/>
        <v>0</v>
      </c>
      <c r="DF31" s="289">
        <f t="shared" si="52"/>
        <v>0</v>
      </c>
      <c r="DG31" s="289">
        <f t="shared" si="53"/>
        <v>0</v>
      </c>
      <c r="DH31" s="289">
        <f t="shared" si="54"/>
        <v>0</v>
      </c>
      <c r="DI31" s="289">
        <f t="shared" si="55"/>
        <v>0</v>
      </c>
      <c r="DJ31" s="289">
        <f t="shared" si="56"/>
        <v>0</v>
      </c>
      <c r="DK31" s="289">
        <f t="shared" si="57"/>
        <v>0</v>
      </c>
      <c r="DL31" s="288">
        <f t="shared" si="58"/>
        <v>0</v>
      </c>
      <c r="DM31" s="207">
        <f t="shared" si="59"/>
        <v>0</v>
      </c>
      <c r="DN31" s="207">
        <f t="shared" si="60"/>
        <v>0</v>
      </c>
      <c r="DO31" s="207">
        <f t="shared" si="61"/>
        <v>0</v>
      </c>
      <c r="DP31" s="207">
        <f t="shared" si="62"/>
        <v>0</v>
      </c>
      <c r="DQ31" s="207">
        <f t="shared" si="63"/>
        <v>0</v>
      </c>
      <c r="DR31" s="207">
        <f t="shared" si="64"/>
        <v>0</v>
      </c>
      <c r="DS31" s="207">
        <f t="shared" si="65"/>
        <v>0</v>
      </c>
      <c r="DT31" s="207">
        <f t="shared" si="66"/>
        <v>0</v>
      </c>
      <c r="DU31" s="207">
        <f t="shared" si="67"/>
        <v>0</v>
      </c>
      <c r="DV31" s="209">
        <f t="shared" si="68"/>
        <v>0</v>
      </c>
    </row>
    <row r="32" spans="1:126" ht="15.75" customHeight="1" x14ac:dyDescent="0.15">
      <c r="A32" s="138">
        <v>48</v>
      </c>
      <c r="B32" s="140"/>
      <c r="C32" s="5"/>
      <c r="D32" s="5"/>
      <c r="E32" s="5"/>
      <c r="F32" s="5"/>
      <c r="G32" s="199"/>
      <c r="H32" s="199"/>
      <c r="I32" s="199"/>
      <c r="J32" s="199"/>
      <c r="K32" s="199"/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304">
        <v>0</v>
      </c>
      <c r="T32" s="304">
        <v>0</v>
      </c>
      <c r="U32" s="304">
        <v>0</v>
      </c>
      <c r="V32" s="310">
        <f t="shared" si="5"/>
        <v>0</v>
      </c>
      <c r="W32" s="309">
        <f t="shared" si="6"/>
        <v>0</v>
      </c>
      <c r="X32" s="297">
        <v>0</v>
      </c>
      <c r="Y32" s="297">
        <v>0</v>
      </c>
      <c r="Z32" s="297">
        <v>0</v>
      </c>
      <c r="AA32" s="297">
        <v>0</v>
      </c>
      <c r="AB32" s="297">
        <v>0</v>
      </c>
      <c r="AC32" s="297">
        <v>0</v>
      </c>
      <c r="AD32" s="297">
        <v>0</v>
      </c>
      <c r="AE32" s="297">
        <v>0</v>
      </c>
      <c r="AF32" s="297">
        <v>0</v>
      </c>
      <c r="AG32" s="297">
        <v>0</v>
      </c>
      <c r="AH32" s="308">
        <f t="shared" si="7"/>
        <v>0</v>
      </c>
      <c r="AI32" s="297">
        <v>0</v>
      </c>
      <c r="AJ32" s="297">
        <v>0</v>
      </c>
      <c r="AK32" s="297">
        <v>0</v>
      </c>
      <c r="AL32" s="297">
        <v>0</v>
      </c>
      <c r="AM32" s="297">
        <v>0</v>
      </c>
      <c r="AN32" s="297">
        <v>0</v>
      </c>
      <c r="AO32" s="297">
        <v>0</v>
      </c>
      <c r="AP32" s="297">
        <v>0</v>
      </c>
      <c r="AQ32" s="297">
        <v>0</v>
      </c>
      <c r="AR32" s="311">
        <v>0</v>
      </c>
      <c r="AS32" s="310">
        <f t="shared" si="8"/>
        <v>0</v>
      </c>
      <c r="AT32" s="309">
        <f t="shared" si="9"/>
        <v>0</v>
      </c>
      <c r="AU32" s="297">
        <v>0</v>
      </c>
      <c r="AV32" s="297">
        <v>0</v>
      </c>
      <c r="AW32" s="297">
        <v>0</v>
      </c>
      <c r="AX32" s="297">
        <v>0</v>
      </c>
      <c r="AY32" s="297">
        <v>0</v>
      </c>
      <c r="AZ32" s="297">
        <v>0</v>
      </c>
      <c r="BA32" s="297">
        <v>0</v>
      </c>
      <c r="BB32" s="297">
        <v>0</v>
      </c>
      <c r="BC32" s="297">
        <v>0</v>
      </c>
      <c r="BD32" s="297">
        <v>0</v>
      </c>
      <c r="BE32" s="308">
        <f t="shared" si="10"/>
        <v>0</v>
      </c>
      <c r="BF32" s="297">
        <v>0</v>
      </c>
      <c r="BG32" s="297">
        <v>0</v>
      </c>
      <c r="BH32" s="297">
        <v>0</v>
      </c>
      <c r="BI32" s="297">
        <v>0</v>
      </c>
      <c r="BJ32" s="297">
        <v>0</v>
      </c>
      <c r="BK32" s="297">
        <v>0</v>
      </c>
      <c r="BL32" s="297">
        <v>0</v>
      </c>
      <c r="BM32" s="297">
        <v>0</v>
      </c>
      <c r="BN32" s="297">
        <v>0</v>
      </c>
      <c r="BO32" s="297">
        <v>0</v>
      </c>
      <c r="BP32" s="307">
        <f t="shared" si="11"/>
        <v>0</v>
      </c>
      <c r="BQ32" s="306">
        <f t="shared" si="12"/>
        <v>0</v>
      </c>
      <c r="BR32" s="304">
        <f t="shared" si="69"/>
        <v>0</v>
      </c>
      <c r="BS32" s="304">
        <f t="shared" si="70"/>
        <v>0</v>
      </c>
      <c r="BT32" s="304">
        <f t="shared" si="71"/>
        <v>0</v>
      </c>
      <c r="BU32" s="304">
        <f t="shared" si="72"/>
        <v>0</v>
      </c>
      <c r="BV32" s="304">
        <f t="shared" si="73"/>
        <v>0</v>
      </c>
      <c r="BW32" s="304">
        <f t="shared" si="18"/>
        <v>0</v>
      </c>
      <c r="BX32" s="304">
        <f t="shared" si="19"/>
        <v>0</v>
      </c>
      <c r="BY32" s="304">
        <f t="shared" si="20"/>
        <v>0</v>
      </c>
      <c r="BZ32" s="304">
        <f t="shared" si="21"/>
        <v>0</v>
      </c>
      <c r="CA32" s="304">
        <f t="shared" si="22"/>
        <v>0</v>
      </c>
      <c r="CB32" s="294">
        <f t="shared" si="23"/>
        <v>0</v>
      </c>
      <c r="CC32" s="304">
        <f t="shared" si="74"/>
        <v>0</v>
      </c>
      <c r="CD32" s="304">
        <f t="shared" si="75"/>
        <v>0</v>
      </c>
      <c r="CE32" s="304">
        <f t="shared" si="76"/>
        <v>0</v>
      </c>
      <c r="CF32" s="304">
        <f t="shared" si="77"/>
        <v>0</v>
      </c>
      <c r="CG32" s="305">
        <f t="shared" si="78"/>
        <v>0</v>
      </c>
      <c r="CH32" s="304">
        <f t="shared" si="29"/>
        <v>0</v>
      </c>
      <c r="CI32" s="304">
        <f t="shared" si="30"/>
        <v>0</v>
      </c>
      <c r="CJ32" s="304">
        <f t="shared" si="31"/>
        <v>0</v>
      </c>
      <c r="CK32" s="304">
        <f t="shared" si="32"/>
        <v>0</v>
      </c>
      <c r="CL32" s="303">
        <f t="shared" si="33"/>
        <v>0</v>
      </c>
      <c r="CO32" s="354"/>
      <c r="CP32" s="290">
        <f t="shared" si="36"/>
        <v>0</v>
      </c>
      <c r="CQ32" s="27">
        <f t="shared" si="37"/>
        <v>0</v>
      </c>
      <c r="CR32" s="27">
        <f t="shared" si="38"/>
        <v>0</v>
      </c>
      <c r="CS32" s="27">
        <f t="shared" si="39"/>
        <v>0</v>
      </c>
      <c r="CT32" s="27">
        <f t="shared" si="40"/>
        <v>0</v>
      </c>
      <c r="CU32" s="27">
        <f t="shared" si="41"/>
        <v>0</v>
      </c>
      <c r="CV32" s="27">
        <f t="shared" si="42"/>
        <v>0</v>
      </c>
      <c r="CW32" s="27">
        <f t="shared" si="43"/>
        <v>0</v>
      </c>
      <c r="CX32" s="27">
        <f t="shared" si="44"/>
        <v>0</v>
      </c>
      <c r="CY32" s="27">
        <f t="shared" si="45"/>
        <v>0</v>
      </c>
      <c r="CZ32" s="27">
        <f t="shared" si="46"/>
        <v>0</v>
      </c>
      <c r="DA32" s="35">
        <f t="shared" si="47"/>
        <v>0</v>
      </c>
      <c r="DB32" s="289">
        <f t="shared" si="48"/>
        <v>0</v>
      </c>
      <c r="DC32" s="289">
        <f t="shared" si="49"/>
        <v>0</v>
      </c>
      <c r="DD32" s="289">
        <f t="shared" si="50"/>
        <v>0</v>
      </c>
      <c r="DE32" s="289">
        <f t="shared" si="51"/>
        <v>0</v>
      </c>
      <c r="DF32" s="289">
        <f t="shared" si="52"/>
        <v>0</v>
      </c>
      <c r="DG32" s="289">
        <f t="shared" si="53"/>
        <v>0</v>
      </c>
      <c r="DH32" s="289">
        <f t="shared" si="54"/>
        <v>0</v>
      </c>
      <c r="DI32" s="289">
        <f t="shared" si="55"/>
        <v>0</v>
      </c>
      <c r="DJ32" s="289">
        <f t="shared" si="56"/>
        <v>0</v>
      </c>
      <c r="DK32" s="289">
        <f t="shared" si="57"/>
        <v>0</v>
      </c>
      <c r="DL32" s="288">
        <f t="shared" si="58"/>
        <v>0</v>
      </c>
      <c r="DM32" s="207">
        <f t="shared" si="59"/>
        <v>0</v>
      </c>
      <c r="DN32" s="207">
        <f t="shared" si="60"/>
        <v>0</v>
      </c>
      <c r="DO32" s="207">
        <f t="shared" si="61"/>
        <v>0</v>
      </c>
      <c r="DP32" s="207">
        <f t="shared" si="62"/>
        <v>0</v>
      </c>
      <c r="DQ32" s="207">
        <f t="shared" si="63"/>
        <v>0</v>
      </c>
      <c r="DR32" s="207">
        <f t="shared" si="64"/>
        <v>0</v>
      </c>
      <c r="DS32" s="207">
        <f t="shared" si="65"/>
        <v>0</v>
      </c>
      <c r="DT32" s="207">
        <f t="shared" si="66"/>
        <v>0</v>
      </c>
      <c r="DU32" s="207">
        <f t="shared" si="67"/>
        <v>0</v>
      </c>
      <c r="DV32" s="209">
        <f t="shared" si="68"/>
        <v>0</v>
      </c>
    </row>
    <row r="33" spans="1:126" ht="15.75" customHeight="1" x14ac:dyDescent="0.15">
      <c r="A33" s="138">
        <v>50</v>
      </c>
      <c r="B33" s="140"/>
      <c r="C33" s="5"/>
      <c r="D33" s="5"/>
      <c r="E33" s="5"/>
      <c r="F33" s="5"/>
      <c r="G33" s="199"/>
      <c r="H33" s="199"/>
      <c r="I33" s="199"/>
      <c r="J33" s="199"/>
      <c r="K33" s="199"/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304">
        <v>0</v>
      </c>
      <c r="T33" s="304">
        <v>0</v>
      </c>
      <c r="U33" s="304">
        <v>0</v>
      </c>
      <c r="V33" s="310">
        <f t="shared" si="5"/>
        <v>0</v>
      </c>
      <c r="W33" s="309">
        <f t="shared" si="6"/>
        <v>0</v>
      </c>
      <c r="X33" s="297">
        <v>0</v>
      </c>
      <c r="Y33" s="297">
        <v>0</v>
      </c>
      <c r="Z33" s="297">
        <v>0</v>
      </c>
      <c r="AA33" s="297">
        <v>0</v>
      </c>
      <c r="AB33" s="297">
        <v>0</v>
      </c>
      <c r="AC33" s="297">
        <v>0</v>
      </c>
      <c r="AD33" s="297">
        <v>0</v>
      </c>
      <c r="AE33" s="297">
        <v>0</v>
      </c>
      <c r="AF33" s="297">
        <v>0</v>
      </c>
      <c r="AG33" s="297">
        <v>0</v>
      </c>
      <c r="AH33" s="308">
        <f t="shared" si="7"/>
        <v>0</v>
      </c>
      <c r="AI33" s="297">
        <v>0</v>
      </c>
      <c r="AJ33" s="297">
        <v>0</v>
      </c>
      <c r="AK33" s="297">
        <v>0</v>
      </c>
      <c r="AL33" s="297">
        <v>0</v>
      </c>
      <c r="AM33" s="297">
        <v>0</v>
      </c>
      <c r="AN33" s="297">
        <v>0</v>
      </c>
      <c r="AO33" s="297">
        <v>0</v>
      </c>
      <c r="AP33" s="297">
        <v>0</v>
      </c>
      <c r="AQ33" s="297">
        <v>0</v>
      </c>
      <c r="AR33" s="311">
        <v>0</v>
      </c>
      <c r="AS33" s="310">
        <f t="shared" si="8"/>
        <v>0</v>
      </c>
      <c r="AT33" s="309">
        <f t="shared" si="9"/>
        <v>0</v>
      </c>
      <c r="AU33" s="297">
        <v>0</v>
      </c>
      <c r="AV33" s="297">
        <v>0</v>
      </c>
      <c r="AW33" s="297">
        <v>0</v>
      </c>
      <c r="AX33" s="297">
        <v>0</v>
      </c>
      <c r="AY33" s="297">
        <v>0</v>
      </c>
      <c r="AZ33" s="297">
        <v>0</v>
      </c>
      <c r="BA33" s="297">
        <v>0</v>
      </c>
      <c r="BB33" s="297">
        <v>0</v>
      </c>
      <c r="BC33" s="297">
        <v>0</v>
      </c>
      <c r="BD33" s="297">
        <v>0</v>
      </c>
      <c r="BE33" s="308">
        <f t="shared" si="10"/>
        <v>0</v>
      </c>
      <c r="BF33" s="297">
        <v>0</v>
      </c>
      <c r="BG33" s="297">
        <v>0</v>
      </c>
      <c r="BH33" s="297">
        <v>0</v>
      </c>
      <c r="BI33" s="297">
        <v>0</v>
      </c>
      <c r="BJ33" s="297">
        <v>0</v>
      </c>
      <c r="BK33" s="297">
        <v>0</v>
      </c>
      <c r="BL33" s="297">
        <v>0</v>
      </c>
      <c r="BM33" s="297">
        <v>0</v>
      </c>
      <c r="BN33" s="297">
        <v>0</v>
      </c>
      <c r="BO33" s="297">
        <v>0</v>
      </c>
      <c r="BP33" s="307">
        <f t="shared" si="11"/>
        <v>0</v>
      </c>
      <c r="BQ33" s="306">
        <f t="shared" si="12"/>
        <v>0</v>
      </c>
      <c r="BR33" s="304">
        <f t="shared" si="69"/>
        <v>0</v>
      </c>
      <c r="BS33" s="304">
        <f t="shared" si="70"/>
        <v>0</v>
      </c>
      <c r="BT33" s="304">
        <f t="shared" si="71"/>
        <v>0</v>
      </c>
      <c r="BU33" s="304">
        <f t="shared" si="72"/>
        <v>0</v>
      </c>
      <c r="BV33" s="304">
        <f t="shared" si="73"/>
        <v>0</v>
      </c>
      <c r="BW33" s="304">
        <f t="shared" si="18"/>
        <v>0</v>
      </c>
      <c r="BX33" s="304">
        <f t="shared" si="19"/>
        <v>0</v>
      </c>
      <c r="BY33" s="304">
        <f t="shared" si="20"/>
        <v>0</v>
      </c>
      <c r="BZ33" s="304">
        <f t="shared" si="21"/>
        <v>0</v>
      </c>
      <c r="CA33" s="304">
        <f t="shared" si="22"/>
        <v>0</v>
      </c>
      <c r="CB33" s="294">
        <f t="shared" si="23"/>
        <v>0</v>
      </c>
      <c r="CC33" s="304">
        <f t="shared" si="74"/>
        <v>0</v>
      </c>
      <c r="CD33" s="304">
        <f t="shared" si="75"/>
        <v>0</v>
      </c>
      <c r="CE33" s="304">
        <f t="shared" si="76"/>
        <v>0</v>
      </c>
      <c r="CF33" s="304">
        <f t="shared" si="77"/>
        <v>0</v>
      </c>
      <c r="CG33" s="305">
        <f t="shared" si="78"/>
        <v>0</v>
      </c>
      <c r="CH33" s="304">
        <f t="shared" si="29"/>
        <v>0</v>
      </c>
      <c r="CI33" s="304">
        <f t="shared" si="30"/>
        <v>0</v>
      </c>
      <c r="CJ33" s="304">
        <f t="shared" si="31"/>
        <v>0</v>
      </c>
      <c r="CK33" s="304">
        <f t="shared" si="32"/>
        <v>0</v>
      </c>
      <c r="CL33" s="303">
        <f t="shared" si="33"/>
        <v>0</v>
      </c>
      <c r="CO33" s="354"/>
      <c r="CP33" s="290">
        <f t="shared" si="36"/>
        <v>0</v>
      </c>
      <c r="CQ33" s="27">
        <f t="shared" si="37"/>
        <v>0</v>
      </c>
      <c r="CR33" s="27">
        <f t="shared" si="38"/>
        <v>0</v>
      </c>
      <c r="CS33" s="27">
        <f t="shared" si="39"/>
        <v>0</v>
      </c>
      <c r="CT33" s="27">
        <f t="shared" si="40"/>
        <v>0</v>
      </c>
      <c r="CU33" s="27">
        <f t="shared" si="41"/>
        <v>0</v>
      </c>
      <c r="CV33" s="27">
        <f t="shared" si="42"/>
        <v>0</v>
      </c>
      <c r="CW33" s="27">
        <f t="shared" si="43"/>
        <v>0</v>
      </c>
      <c r="CX33" s="27">
        <f t="shared" si="44"/>
        <v>0</v>
      </c>
      <c r="CY33" s="27">
        <f t="shared" si="45"/>
        <v>0</v>
      </c>
      <c r="CZ33" s="27">
        <f t="shared" si="46"/>
        <v>0</v>
      </c>
      <c r="DA33" s="35">
        <f t="shared" si="47"/>
        <v>0</v>
      </c>
      <c r="DB33" s="289">
        <f t="shared" si="48"/>
        <v>0</v>
      </c>
      <c r="DC33" s="289">
        <f t="shared" si="49"/>
        <v>0</v>
      </c>
      <c r="DD33" s="289">
        <f t="shared" si="50"/>
        <v>0</v>
      </c>
      <c r="DE33" s="289">
        <f t="shared" si="51"/>
        <v>0</v>
      </c>
      <c r="DF33" s="289">
        <f t="shared" si="52"/>
        <v>0</v>
      </c>
      <c r="DG33" s="289">
        <f t="shared" si="53"/>
        <v>0</v>
      </c>
      <c r="DH33" s="289">
        <f t="shared" si="54"/>
        <v>0</v>
      </c>
      <c r="DI33" s="289">
        <f t="shared" si="55"/>
        <v>0</v>
      </c>
      <c r="DJ33" s="289">
        <f t="shared" si="56"/>
        <v>0</v>
      </c>
      <c r="DK33" s="289">
        <f t="shared" si="57"/>
        <v>0</v>
      </c>
      <c r="DL33" s="288">
        <f t="shared" si="58"/>
        <v>0</v>
      </c>
      <c r="DM33" s="207">
        <f t="shared" si="59"/>
        <v>0</v>
      </c>
      <c r="DN33" s="207">
        <f t="shared" si="60"/>
        <v>0</v>
      </c>
      <c r="DO33" s="207">
        <f t="shared" si="61"/>
        <v>0</v>
      </c>
      <c r="DP33" s="207">
        <f t="shared" si="62"/>
        <v>0</v>
      </c>
      <c r="DQ33" s="207">
        <f t="shared" si="63"/>
        <v>0</v>
      </c>
      <c r="DR33" s="207">
        <f t="shared" si="64"/>
        <v>0</v>
      </c>
      <c r="DS33" s="207">
        <f t="shared" si="65"/>
        <v>0</v>
      </c>
      <c r="DT33" s="207">
        <f t="shared" si="66"/>
        <v>0</v>
      </c>
      <c r="DU33" s="207">
        <f t="shared" si="67"/>
        <v>0</v>
      </c>
      <c r="DV33" s="209">
        <f t="shared" si="68"/>
        <v>0</v>
      </c>
    </row>
    <row r="34" spans="1:126" ht="15.75" customHeight="1" x14ac:dyDescent="0.15">
      <c r="A34" s="138">
        <v>52</v>
      </c>
      <c r="B34" s="140"/>
      <c r="C34" s="5"/>
      <c r="D34" s="5"/>
      <c r="E34" s="5"/>
      <c r="F34" s="5"/>
      <c r="G34" s="199"/>
      <c r="H34" s="199"/>
      <c r="I34" s="199"/>
      <c r="J34" s="199"/>
      <c r="K34" s="199"/>
      <c r="L34" s="304">
        <v>0</v>
      </c>
      <c r="M34" s="304">
        <v>0</v>
      </c>
      <c r="N34" s="304">
        <v>0</v>
      </c>
      <c r="O34" s="304">
        <v>0</v>
      </c>
      <c r="P34" s="304">
        <v>0</v>
      </c>
      <c r="Q34" s="304">
        <v>0</v>
      </c>
      <c r="R34" s="304">
        <v>0</v>
      </c>
      <c r="S34" s="304">
        <v>0</v>
      </c>
      <c r="T34" s="304">
        <v>0</v>
      </c>
      <c r="U34" s="304">
        <v>0</v>
      </c>
      <c r="V34" s="310">
        <f t="shared" si="5"/>
        <v>0</v>
      </c>
      <c r="W34" s="309">
        <f t="shared" si="6"/>
        <v>0</v>
      </c>
      <c r="X34" s="297">
        <v>0</v>
      </c>
      <c r="Y34" s="297">
        <v>0</v>
      </c>
      <c r="Z34" s="297">
        <v>0</v>
      </c>
      <c r="AA34" s="297">
        <v>0</v>
      </c>
      <c r="AB34" s="297">
        <v>0</v>
      </c>
      <c r="AC34" s="297">
        <v>0</v>
      </c>
      <c r="AD34" s="297">
        <v>0</v>
      </c>
      <c r="AE34" s="297">
        <v>0</v>
      </c>
      <c r="AF34" s="297">
        <v>0</v>
      </c>
      <c r="AG34" s="297">
        <v>0</v>
      </c>
      <c r="AH34" s="308">
        <f t="shared" si="7"/>
        <v>0</v>
      </c>
      <c r="AI34" s="297">
        <v>0</v>
      </c>
      <c r="AJ34" s="297">
        <v>0</v>
      </c>
      <c r="AK34" s="297">
        <v>0</v>
      </c>
      <c r="AL34" s="297">
        <v>0</v>
      </c>
      <c r="AM34" s="297">
        <v>0</v>
      </c>
      <c r="AN34" s="297">
        <v>0</v>
      </c>
      <c r="AO34" s="297">
        <v>0</v>
      </c>
      <c r="AP34" s="297">
        <v>0</v>
      </c>
      <c r="AQ34" s="297">
        <v>0</v>
      </c>
      <c r="AR34" s="311">
        <v>0</v>
      </c>
      <c r="AS34" s="310">
        <f t="shared" si="8"/>
        <v>0</v>
      </c>
      <c r="AT34" s="309">
        <f t="shared" si="9"/>
        <v>0</v>
      </c>
      <c r="AU34" s="297">
        <v>0</v>
      </c>
      <c r="AV34" s="297">
        <v>0</v>
      </c>
      <c r="AW34" s="297">
        <v>0</v>
      </c>
      <c r="AX34" s="297">
        <v>0</v>
      </c>
      <c r="AY34" s="297">
        <v>0</v>
      </c>
      <c r="AZ34" s="297">
        <v>0</v>
      </c>
      <c r="BA34" s="297">
        <v>0</v>
      </c>
      <c r="BB34" s="297">
        <v>0</v>
      </c>
      <c r="BC34" s="297">
        <v>0</v>
      </c>
      <c r="BD34" s="297">
        <v>0</v>
      </c>
      <c r="BE34" s="308">
        <f t="shared" si="10"/>
        <v>0</v>
      </c>
      <c r="BF34" s="297">
        <v>0</v>
      </c>
      <c r="BG34" s="297">
        <v>0</v>
      </c>
      <c r="BH34" s="297">
        <v>0</v>
      </c>
      <c r="BI34" s="297">
        <v>0</v>
      </c>
      <c r="BJ34" s="297">
        <v>0</v>
      </c>
      <c r="BK34" s="297">
        <v>0</v>
      </c>
      <c r="BL34" s="297">
        <v>0</v>
      </c>
      <c r="BM34" s="297">
        <v>0</v>
      </c>
      <c r="BN34" s="297">
        <v>0</v>
      </c>
      <c r="BO34" s="297">
        <v>0</v>
      </c>
      <c r="BP34" s="307">
        <f t="shared" si="11"/>
        <v>0</v>
      </c>
      <c r="BQ34" s="306">
        <f t="shared" si="12"/>
        <v>0</v>
      </c>
      <c r="BR34" s="304">
        <f t="shared" si="69"/>
        <v>0</v>
      </c>
      <c r="BS34" s="304">
        <f t="shared" si="70"/>
        <v>0</v>
      </c>
      <c r="BT34" s="304">
        <f t="shared" si="71"/>
        <v>0</v>
      </c>
      <c r="BU34" s="304">
        <f t="shared" si="72"/>
        <v>0</v>
      </c>
      <c r="BV34" s="304">
        <f t="shared" si="73"/>
        <v>0</v>
      </c>
      <c r="BW34" s="304">
        <f t="shared" si="18"/>
        <v>0</v>
      </c>
      <c r="BX34" s="304">
        <f t="shared" si="19"/>
        <v>0</v>
      </c>
      <c r="BY34" s="304">
        <f t="shared" si="20"/>
        <v>0</v>
      </c>
      <c r="BZ34" s="304">
        <f t="shared" si="21"/>
        <v>0</v>
      </c>
      <c r="CA34" s="304">
        <f t="shared" si="22"/>
        <v>0</v>
      </c>
      <c r="CB34" s="294">
        <f t="shared" si="23"/>
        <v>0</v>
      </c>
      <c r="CC34" s="304">
        <f t="shared" si="74"/>
        <v>0</v>
      </c>
      <c r="CD34" s="304">
        <f t="shared" si="75"/>
        <v>0</v>
      </c>
      <c r="CE34" s="304">
        <f t="shared" si="76"/>
        <v>0</v>
      </c>
      <c r="CF34" s="304">
        <f t="shared" si="77"/>
        <v>0</v>
      </c>
      <c r="CG34" s="305">
        <f t="shared" si="78"/>
        <v>0</v>
      </c>
      <c r="CH34" s="304">
        <f t="shared" si="29"/>
        <v>0</v>
      </c>
      <c r="CI34" s="304">
        <f t="shared" si="30"/>
        <v>0</v>
      </c>
      <c r="CJ34" s="304">
        <f t="shared" si="31"/>
        <v>0</v>
      </c>
      <c r="CK34" s="304">
        <f t="shared" si="32"/>
        <v>0</v>
      </c>
      <c r="CL34" s="303">
        <f t="shared" si="33"/>
        <v>0</v>
      </c>
      <c r="CO34" s="354"/>
      <c r="CP34" s="290">
        <f t="shared" si="36"/>
        <v>0</v>
      </c>
      <c r="CQ34" s="27">
        <f t="shared" si="37"/>
        <v>0</v>
      </c>
      <c r="CR34" s="27">
        <f t="shared" si="38"/>
        <v>0</v>
      </c>
      <c r="CS34" s="27">
        <f t="shared" si="39"/>
        <v>0</v>
      </c>
      <c r="CT34" s="27">
        <f t="shared" si="40"/>
        <v>0</v>
      </c>
      <c r="CU34" s="27">
        <f t="shared" si="41"/>
        <v>0</v>
      </c>
      <c r="CV34" s="27">
        <f t="shared" si="42"/>
        <v>0</v>
      </c>
      <c r="CW34" s="27">
        <f t="shared" si="43"/>
        <v>0</v>
      </c>
      <c r="CX34" s="27">
        <f t="shared" si="44"/>
        <v>0</v>
      </c>
      <c r="CY34" s="27">
        <f t="shared" si="45"/>
        <v>0</v>
      </c>
      <c r="CZ34" s="27">
        <f t="shared" si="46"/>
        <v>0</v>
      </c>
      <c r="DA34" s="35">
        <f t="shared" si="47"/>
        <v>0</v>
      </c>
      <c r="DB34" s="289">
        <f t="shared" si="48"/>
        <v>0</v>
      </c>
      <c r="DC34" s="289">
        <f t="shared" si="49"/>
        <v>0</v>
      </c>
      <c r="DD34" s="289">
        <f t="shared" si="50"/>
        <v>0</v>
      </c>
      <c r="DE34" s="289">
        <f t="shared" si="51"/>
        <v>0</v>
      </c>
      <c r="DF34" s="289">
        <f t="shared" si="52"/>
        <v>0</v>
      </c>
      <c r="DG34" s="289">
        <f t="shared" si="53"/>
        <v>0</v>
      </c>
      <c r="DH34" s="289">
        <f t="shared" si="54"/>
        <v>0</v>
      </c>
      <c r="DI34" s="289">
        <f t="shared" si="55"/>
        <v>0</v>
      </c>
      <c r="DJ34" s="289">
        <f t="shared" si="56"/>
        <v>0</v>
      </c>
      <c r="DK34" s="289">
        <f t="shared" si="57"/>
        <v>0</v>
      </c>
      <c r="DL34" s="288">
        <f t="shared" si="58"/>
        <v>0</v>
      </c>
      <c r="DM34" s="207">
        <f t="shared" si="59"/>
        <v>0</v>
      </c>
      <c r="DN34" s="207">
        <f t="shared" si="60"/>
        <v>0</v>
      </c>
      <c r="DO34" s="207">
        <f t="shared" si="61"/>
        <v>0</v>
      </c>
      <c r="DP34" s="207">
        <f t="shared" si="62"/>
        <v>0</v>
      </c>
      <c r="DQ34" s="207">
        <f t="shared" si="63"/>
        <v>0</v>
      </c>
      <c r="DR34" s="207">
        <f t="shared" si="64"/>
        <v>0</v>
      </c>
      <c r="DS34" s="207">
        <f t="shared" si="65"/>
        <v>0</v>
      </c>
      <c r="DT34" s="207">
        <f t="shared" si="66"/>
        <v>0</v>
      </c>
      <c r="DU34" s="207">
        <f t="shared" si="67"/>
        <v>0</v>
      </c>
      <c r="DV34" s="209">
        <f t="shared" si="68"/>
        <v>0</v>
      </c>
    </row>
    <row r="35" spans="1:126" ht="15.75" customHeight="1" x14ac:dyDescent="0.15">
      <c r="A35" s="138">
        <v>54</v>
      </c>
      <c r="B35" s="140"/>
      <c r="C35" s="5"/>
      <c r="D35" s="5"/>
      <c r="E35" s="5"/>
      <c r="F35" s="5"/>
      <c r="G35" s="199"/>
      <c r="H35" s="199"/>
      <c r="I35" s="199"/>
      <c r="J35" s="199"/>
      <c r="K35" s="199"/>
      <c r="L35" s="304">
        <v>0</v>
      </c>
      <c r="M35" s="304">
        <v>0</v>
      </c>
      <c r="N35" s="304">
        <v>0</v>
      </c>
      <c r="O35" s="304">
        <v>0</v>
      </c>
      <c r="P35" s="304">
        <v>0</v>
      </c>
      <c r="Q35" s="304">
        <v>0</v>
      </c>
      <c r="R35" s="304">
        <v>0</v>
      </c>
      <c r="S35" s="304">
        <v>0</v>
      </c>
      <c r="T35" s="304">
        <v>0</v>
      </c>
      <c r="U35" s="304">
        <v>0</v>
      </c>
      <c r="V35" s="310">
        <f t="shared" si="5"/>
        <v>0</v>
      </c>
      <c r="W35" s="309">
        <f t="shared" si="6"/>
        <v>0</v>
      </c>
      <c r="X35" s="297">
        <v>0</v>
      </c>
      <c r="Y35" s="297">
        <v>0</v>
      </c>
      <c r="Z35" s="297">
        <v>0</v>
      </c>
      <c r="AA35" s="297">
        <v>0</v>
      </c>
      <c r="AB35" s="297">
        <v>0</v>
      </c>
      <c r="AC35" s="297">
        <v>0</v>
      </c>
      <c r="AD35" s="297">
        <v>0</v>
      </c>
      <c r="AE35" s="297">
        <v>0</v>
      </c>
      <c r="AF35" s="297">
        <v>0</v>
      </c>
      <c r="AG35" s="297">
        <v>0</v>
      </c>
      <c r="AH35" s="308">
        <f t="shared" si="7"/>
        <v>0</v>
      </c>
      <c r="AI35" s="297">
        <v>0</v>
      </c>
      <c r="AJ35" s="297">
        <v>0</v>
      </c>
      <c r="AK35" s="297">
        <v>0</v>
      </c>
      <c r="AL35" s="297">
        <v>0</v>
      </c>
      <c r="AM35" s="297">
        <v>0</v>
      </c>
      <c r="AN35" s="297">
        <v>0</v>
      </c>
      <c r="AO35" s="297">
        <v>0</v>
      </c>
      <c r="AP35" s="297">
        <v>0</v>
      </c>
      <c r="AQ35" s="297">
        <v>0</v>
      </c>
      <c r="AR35" s="311">
        <v>0</v>
      </c>
      <c r="AS35" s="310">
        <f t="shared" si="8"/>
        <v>0</v>
      </c>
      <c r="AT35" s="309">
        <f t="shared" si="9"/>
        <v>0</v>
      </c>
      <c r="AU35" s="297">
        <v>0</v>
      </c>
      <c r="AV35" s="297">
        <v>0</v>
      </c>
      <c r="AW35" s="297">
        <v>0</v>
      </c>
      <c r="AX35" s="297">
        <v>0</v>
      </c>
      <c r="AY35" s="297">
        <v>0</v>
      </c>
      <c r="AZ35" s="297">
        <v>0</v>
      </c>
      <c r="BA35" s="297">
        <v>0</v>
      </c>
      <c r="BB35" s="297">
        <v>0</v>
      </c>
      <c r="BC35" s="297">
        <v>0</v>
      </c>
      <c r="BD35" s="297">
        <v>0</v>
      </c>
      <c r="BE35" s="308">
        <f t="shared" si="10"/>
        <v>0</v>
      </c>
      <c r="BF35" s="297">
        <v>0</v>
      </c>
      <c r="BG35" s="297">
        <v>0</v>
      </c>
      <c r="BH35" s="297">
        <v>0</v>
      </c>
      <c r="BI35" s="297">
        <v>0</v>
      </c>
      <c r="BJ35" s="297">
        <v>0</v>
      </c>
      <c r="BK35" s="297">
        <v>0</v>
      </c>
      <c r="BL35" s="297">
        <v>0</v>
      </c>
      <c r="BM35" s="297">
        <v>0</v>
      </c>
      <c r="BN35" s="297">
        <v>0</v>
      </c>
      <c r="BO35" s="297">
        <v>0</v>
      </c>
      <c r="BP35" s="307">
        <f t="shared" si="11"/>
        <v>0</v>
      </c>
      <c r="BQ35" s="306">
        <f t="shared" si="12"/>
        <v>0</v>
      </c>
      <c r="BR35" s="304">
        <f t="shared" si="69"/>
        <v>0</v>
      </c>
      <c r="BS35" s="304">
        <f t="shared" si="70"/>
        <v>0</v>
      </c>
      <c r="BT35" s="304">
        <f t="shared" si="71"/>
        <v>0</v>
      </c>
      <c r="BU35" s="304">
        <f t="shared" si="72"/>
        <v>0</v>
      </c>
      <c r="BV35" s="304">
        <f t="shared" si="73"/>
        <v>0</v>
      </c>
      <c r="BW35" s="304">
        <f t="shared" si="18"/>
        <v>0</v>
      </c>
      <c r="BX35" s="304">
        <f t="shared" si="19"/>
        <v>0</v>
      </c>
      <c r="BY35" s="304">
        <f t="shared" si="20"/>
        <v>0</v>
      </c>
      <c r="BZ35" s="304">
        <f t="shared" si="21"/>
        <v>0</v>
      </c>
      <c r="CA35" s="304">
        <f t="shared" si="22"/>
        <v>0</v>
      </c>
      <c r="CB35" s="294">
        <f t="shared" si="23"/>
        <v>0</v>
      </c>
      <c r="CC35" s="304">
        <f t="shared" si="74"/>
        <v>0</v>
      </c>
      <c r="CD35" s="304">
        <f t="shared" si="75"/>
        <v>0</v>
      </c>
      <c r="CE35" s="304">
        <f t="shared" si="76"/>
        <v>0</v>
      </c>
      <c r="CF35" s="304">
        <f t="shared" si="77"/>
        <v>0</v>
      </c>
      <c r="CG35" s="305">
        <f t="shared" si="78"/>
        <v>0</v>
      </c>
      <c r="CH35" s="304">
        <f t="shared" si="29"/>
        <v>0</v>
      </c>
      <c r="CI35" s="304">
        <f t="shared" si="30"/>
        <v>0</v>
      </c>
      <c r="CJ35" s="304">
        <f t="shared" si="31"/>
        <v>0</v>
      </c>
      <c r="CK35" s="304">
        <f t="shared" si="32"/>
        <v>0</v>
      </c>
      <c r="CL35" s="303">
        <f t="shared" si="33"/>
        <v>0</v>
      </c>
      <c r="CO35" s="354"/>
      <c r="CP35" s="290">
        <f t="shared" si="36"/>
        <v>0</v>
      </c>
      <c r="CQ35" s="27">
        <f t="shared" si="37"/>
        <v>0</v>
      </c>
      <c r="CR35" s="27">
        <f t="shared" si="38"/>
        <v>0</v>
      </c>
      <c r="CS35" s="27">
        <f t="shared" si="39"/>
        <v>0</v>
      </c>
      <c r="CT35" s="27">
        <f t="shared" si="40"/>
        <v>0</v>
      </c>
      <c r="CU35" s="27">
        <f t="shared" si="41"/>
        <v>0</v>
      </c>
      <c r="CV35" s="27">
        <f t="shared" si="42"/>
        <v>0</v>
      </c>
      <c r="CW35" s="27">
        <f t="shared" si="43"/>
        <v>0</v>
      </c>
      <c r="CX35" s="27">
        <f t="shared" si="44"/>
        <v>0</v>
      </c>
      <c r="CY35" s="27">
        <f t="shared" si="45"/>
        <v>0</v>
      </c>
      <c r="CZ35" s="27">
        <f t="shared" si="46"/>
        <v>0</v>
      </c>
      <c r="DA35" s="35">
        <f t="shared" si="47"/>
        <v>0</v>
      </c>
      <c r="DB35" s="289">
        <f t="shared" si="48"/>
        <v>0</v>
      </c>
      <c r="DC35" s="289">
        <f t="shared" si="49"/>
        <v>0</v>
      </c>
      <c r="DD35" s="289">
        <f t="shared" si="50"/>
        <v>0</v>
      </c>
      <c r="DE35" s="289">
        <f t="shared" si="51"/>
        <v>0</v>
      </c>
      <c r="DF35" s="289">
        <f t="shared" si="52"/>
        <v>0</v>
      </c>
      <c r="DG35" s="289">
        <f t="shared" si="53"/>
        <v>0</v>
      </c>
      <c r="DH35" s="289">
        <f t="shared" si="54"/>
        <v>0</v>
      </c>
      <c r="DI35" s="289">
        <f t="shared" si="55"/>
        <v>0</v>
      </c>
      <c r="DJ35" s="289">
        <f t="shared" si="56"/>
        <v>0</v>
      </c>
      <c r="DK35" s="289">
        <f t="shared" si="57"/>
        <v>0</v>
      </c>
      <c r="DL35" s="288">
        <f t="shared" si="58"/>
        <v>0</v>
      </c>
      <c r="DM35" s="207">
        <f t="shared" si="59"/>
        <v>0</v>
      </c>
      <c r="DN35" s="207">
        <f t="shared" si="60"/>
        <v>0</v>
      </c>
      <c r="DO35" s="207">
        <f t="shared" si="61"/>
        <v>0</v>
      </c>
      <c r="DP35" s="207">
        <f t="shared" si="62"/>
        <v>0</v>
      </c>
      <c r="DQ35" s="207">
        <f t="shared" si="63"/>
        <v>0</v>
      </c>
      <c r="DR35" s="207">
        <f t="shared" si="64"/>
        <v>0</v>
      </c>
      <c r="DS35" s="207">
        <f t="shared" si="65"/>
        <v>0</v>
      </c>
      <c r="DT35" s="207">
        <f t="shared" si="66"/>
        <v>0</v>
      </c>
      <c r="DU35" s="207">
        <f t="shared" si="67"/>
        <v>0</v>
      </c>
      <c r="DV35" s="209">
        <f t="shared" si="68"/>
        <v>0</v>
      </c>
    </row>
    <row r="36" spans="1:126" ht="15.75" customHeight="1" x14ac:dyDescent="0.15">
      <c r="A36" s="138">
        <v>56</v>
      </c>
      <c r="B36" s="140"/>
      <c r="C36" s="5"/>
      <c r="D36" s="5"/>
      <c r="E36" s="5"/>
      <c r="F36" s="5"/>
      <c r="G36" s="199"/>
      <c r="H36" s="199"/>
      <c r="I36" s="199"/>
      <c r="J36" s="199"/>
      <c r="K36" s="199"/>
      <c r="L36" s="304">
        <v>0</v>
      </c>
      <c r="M36" s="304">
        <v>0</v>
      </c>
      <c r="N36" s="304">
        <v>0</v>
      </c>
      <c r="O36" s="304">
        <v>0</v>
      </c>
      <c r="P36" s="304">
        <v>0</v>
      </c>
      <c r="Q36" s="304">
        <v>0</v>
      </c>
      <c r="R36" s="304">
        <v>0</v>
      </c>
      <c r="S36" s="304">
        <v>0</v>
      </c>
      <c r="T36" s="304">
        <v>0</v>
      </c>
      <c r="U36" s="304">
        <v>0</v>
      </c>
      <c r="V36" s="310">
        <f t="shared" si="5"/>
        <v>0</v>
      </c>
      <c r="W36" s="309">
        <f t="shared" si="6"/>
        <v>0</v>
      </c>
      <c r="X36" s="297">
        <v>0</v>
      </c>
      <c r="Y36" s="297">
        <v>0</v>
      </c>
      <c r="Z36" s="297">
        <v>0</v>
      </c>
      <c r="AA36" s="297">
        <v>0</v>
      </c>
      <c r="AB36" s="297">
        <v>0</v>
      </c>
      <c r="AC36" s="297">
        <v>0</v>
      </c>
      <c r="AD36" s="297">
        <v>0</v>
      </c>
      <c r="AE36" s="297">
        <v>0</v>
      </c>
      <c r="AF36" s="297">
        <v>0</v>
      </c>
      <c r="AG36" s="297">
        <v>0</v>
      </c>
      <c r="AH36" s="308">
        <f t="shared" si="7"/>
        <v>0</v>
      </c>
      <c r="AI36" s="297">
        <v>0</v>
      </c>
      <c r="AJ36" s="297">
        <v>0</v>
      </c>
      <c r="AK36" s="297">
        <v>0</v>
      </c>
      <c r="AL36" s="297">
        <v>0</v>
      </c>
      <c r="AM36" s="297">
        <v>0</v>
      </c>
      <c r="AN36" s="297">
        <v>0</v>
      </c>
      <c r="AO36" s="297">
        <v>0</v>
      </c>
      <c r="AP36" s="297">
        <v>0</v>
      </c>
      <c r="AQ36" s="297">
        <v>0</v>
      </c>
      <c r="AR36" s="311">
        <v>0</v>
      </c>
      <c r="AS36" s="310">
        <f t="shared" si="8"/>
        <v>0</v>
      </c>
      <c r="AT36" s="309">
        <f t="shared" si="9"/>
        <v>0</v>
      </c>
      <c r="AU36" s="297">
        <v>0</v>
      </c>
      <c r="AV36" s="297">
        <v>0</v>
      </c>
      <c r="AW36" s="297">
        <v>0</v>
      </c>
      <c r="AX36" s="297">
        <v>0</v>
      </c>
      <c r="AY36" s="297">
        <v>0</v>
      </c>
      <c r="AZ36" s="297">
        <v>0</v>
      </c>
      <c r="BA36" s="297">
        <v>0</v>
      </c>
      <c r="BB36" s="297">
        <v>0</v>
      </c>
      <c r="BC36" s="297">
        <v>0</v>
      </c>
      <c r="BD36" s="297">
        <v>0</v>
      </c>
      <c r="BE36" s="308">
        <f t="shared" si="10"/>
        <v>0</v>
      </c>
      <c r="BF36" s="297">
        <v>0</v>
      </c>
      <c r="BG36" s="297">
        <v>0</v>
      </c>
      <c r="BH36" s="297">
        <v>0</v>
      </c>
      <c r="BI36" s="297">
        <v>0</v>
      </c>
      <c r="BJ36" s="297">
        <v>0</v>
      </c>
      <c r="BK36" s="297">
        <v>0</v>
      </c>
      <c r="BL36" s="297">
        <v>0</v>
      </c>
      <c r="BM36" s="297">
        <v>0</v>
      </c>
      <c r="BN36" s="297">
        <v>0</v>
      </c>
      <c r="BO36" s="297">
        <v>0</v>
      </c>
      <c r="BP36" s="307">
        <f t="shared" si="11"/>
        <v>0</v>
      </c>
      <c r="BQ36" s="306">
        <f t="shared" si="12"/>
        <v>0</v>
      </c>
      <c r="BR36" s="304">
        <f t="shared" si="69"/>
        <v>0</v>
      </c>
      <c r="BS36" s="304">
        <f t="shared" si="70"/>
        <v>0</v>
      </c>
      <c r="BT36" s="304">
        <f t="shared" si="71"/>
        <v>0</v>
      </c>
      <c r="BU36" s="304">
        <f t="shared" si="72"/>
        <v>0</v>
      </c>
      <c r="BV36" s="304">
        <f t="shared" si="73"/>
        <v>0</v>
      </c>
      <c r="BW36" s="304">
        <f t="shared" si="18"/>
        <v>0</v>
      </c>
      <c r="BX36" s="304">
        <f t="shared" si="19"/>
        <v>0</v>
      </c>
      <c r="BY36" s="304">
        <f t="shared" si="20"/>
        <v>0</v>
      </c>
      <c r="BZ36" s="304">
        <f t="shared" si="21"/>
        <v>0</v>
      </c>
      <c r="CA36" s="304">
        <f t="shared" si="22"/>
        <v>0</v>
      </c>
      <c r="CB36" s="294">
        <f t="shared" si="23"/>
        <v>0</v>
      </c>
      <c r="CC36" s="304">
        <f t="shared" si="74"/>
        <v>0</v>
      </c>
      <c r="CD36" s="304">
        <f t="shared" si="75"/>
        <v>0</v>
      </c>
      <c r="CE36" s="304">
        <f t="shared" si="76"/>
        <v>0</v>
      </c>
      <c r="CF36" s="304">
        <f t="shared" si="77"/>
        <v>0</v>
      </c>
      <c r="CG36" s="305">
        <f t="shared" si="78"/>
        <v>0</v>
      </c>
      <c r="CH36" s="304">
        <f t="shared" si="29"/>
        <v>0</v>
      </c>
      <c r="CI36" s="304">
        <f t="shared" si="30"/>
        <v>0</v>
      </c>
      <c r="CJ36" s="304">
        <f t="shared" si="31"/>
        <v>0</v>
      </c>
      <c r="CK36" s="304">
        <f t="shared" si="32"/>
        <v>0</v>
      </c>
      <c r="CL36" s="303">
        <f t="shared" si="33"/>
        <v>0</v>
      </c>
      <c r="CO36" s="354"/>
      <c r="CP36" s="290">
        <f t="shared" si="36"/>
        <v>0</v>
      </c>
      <c r="CQ36" s="27">
        <f t="shared" si="37"/>
        <v>0</v>
      </c>
      <c r="CR36" s="27">
        <f t="shared" si="38"/>
        <v>0</v>
      </c>
      <c r="CS36" s="27">
        <f t="shared" si="39"/>
        <v>0</v>
      </c>
      <c r="CT36" s="27">
        <f t="shared" si="40"/>
        <v>0</v>
      </c>
      <c r="CU36" s="27">
        <f t="shared" si="41"/>
        <v>0</v>
      </c>
      <c r="CV36" s="27">
        <f t="shared" si="42"/>
        <v>0</v>
      </c>
      <c r="CW36" s="27">
        <f t="shared" si="43"/>
        <v>0</v>
      </c>
      <c r="CX36" s="27">
        <f t="shared" si="44"/>
        <v>0</v>
      </c>
      <c r="CY36" s="27">
        <f t="shared" si="45"/>
        <v>0</v>
      </c>
      <c r="CZ36" s="27">
        <f t="shared" si="46"/>
        <v>0</v>
      </c>
      <c r="DA36" s="35">
        <f t="shared" si="47"/>
        <v>0</v>
      </c>
      <c r="DB36" s="289">
        <f t="shared" si="48"/>
        <v>0</v>
      </c>
      <c r="DC36" s="289">
        <f t="shared" si="49"/>
        <v>0</v>
      </c>
      <c r="DD36" s="289">
        <f t="shared" si="50"/>
        <v>0</v>
      </c>
      <c r="DE36" s="289">
        <f t="shared" si="51"/>
        <v>0</v>
      </c>
      <c r="DF36" s="289">
        <f t="shared" si="52"/>
        <v>0</v>
      </c>
      <c r="DG36" s="289">
        <f t="shared" si="53"/>
        <v>0</v>
      </c>
      <c r="DH36" s="289">
        <f t="shared" si="54"/>
        <v>0</v>
      </c>
      <c r="DI36" s="289">
        <f t="shared" si="55"/>
        <v>0</v>
      </c>
      <c r="DJ36" s="289">
        <f t="shared" si="56"/>
        <v>0</v>
      </c>
      <c r="DK36" s="289">
        <f t="shared" si="57"/>
        <v>0</v>
      </c>
      <c r="DL36" s="288">
        <f t="shared" si="58"/>
        <v>0</v>
      </c>
      <c r="DM36" s="207">
        <f t="shared" si="59"/>
        <v>0</v>
      </c>
      <c r="DN36" s="207">
        <f t="shared" si="60"/>
        <v>0</v>
      </c>
      <c r="DO36" s="207">
        <f t="shared" si="61"/>
        <v>0</v>
      </c>
      <c r="DP36" s="207">
        <f t="shared" si="62"/>
        <v>0</v>
      </c>
      <c r="DQ36" s="207">
        <f t="shared" si="63"/>
        <v>0</v>
      </c>
      <c r="DR36" s="207">
        <f t="shared" si="64"/>
        <v>0</v>
      </c>
      <c r="DS36" s="207">
        <f t="shared" si="65"/>
        <v>0</v>
      </c>
      <c r="DT36" s="207">
        <f t="shared" si="66"/>
        <v>0</v>
      </c>
      <c r="DU36" s="207">
        <f t="shared" si="67"/>
        <v>0</v>
      </c>
      <c r="DV36" s="209">
        <f t="shared" si="68"/>
        <v>0</v>
      </c>
    </row>
    <row r="37" spans="1:126" ht="15.75" customHeight="1" x14ac:dyDescent="0.15">
      <c r="A37" s="138">
        <v>58</v>
      </c>
      <c r="B37" s="140"/>
      <c r="C37" s="5"/>
      <c r="D37" s="5"/>
      <c r="E37" s="5"/>
      <c r="F37" s="5"/>
      <c r="G37" s="199"/>
      <c r="H37" s="199"/>
      <c r="I37" s="199"/>
      <c r="J37" s="199"/>
      <c r="K37" s="199"/>
      <c r="L37" s="304">
        <v>0</v>
      </c>
      <c r="M37" s="304">
        <v>0</v>
      </c>
      <c r="N37" s="304">
        <v>0</v>
      </c>
      <c r="O37" s="304">
        <v>0</v>
      </c>
      <c r="P37" s="304">
        <v>0</v>
      </c>
      <c r="Q37" s="304">
        <v>0</v>
      </c>
      <c r="R37" s="304">
        <v>0</v>
      </c>
      <c r="S37" s="304">
        <v>0</v>
      </c>
      <c r="T37" s="304">
        <v>0</v>
      </c>
      <c r="U37" s="304">
        <v>0</v>
      </c>
      <c r="V37" s="310">
        <f t="shared" si="5"/>
        <v>0</v>
      </c>
      <c r="W37" s="309">
        <f t="shared" si="6"/>
        <v>0</v>
      </c>
      <c r="X37" s="297">
        <v>0</v>
      </c>
      <c r="Y37" s="297">
        <v>0</v>
      </c>
      <c r="Z37" s="297">
        <v>0</v>
      </c>
      <c r="AA37" s="297">
        <v>0</v>
      </c>
      <c r="AB37" s="297">
        <v>0</v>
      </c>
      <c r="AC37" s="297">
        <v>0</v>
      </c>
      <c r="AD37" s="297">
        <v>0</v>
      </c>
      <c r="AE37" s="297">
        <v>0</v>
      </c>
      <c r="AF37" s="297">
        <v>0</v>
      </c>
      <c r="AG37" s="297">
        <v>0</v>
      </c>
      <c r="AH37" s="308">
        <f t="shared" si="7"/>
        <v>0</v>
      </c>
      <c r="AI37" s="297">
        <v>0</v>
      </c>
      <c r="AJ37" s="297">
        <v>0</v>
      </c>
      <c r="AK37" s="297">
        <v>0</v>
      </c>
      <c r="AL37" s="297">
        <v>0</v>
      </c>
      <c r="AM37" s="297">
        <v>0</v>
      </c>
      <c r="AN37" s="297">
        <v>0</v>
      </c>
      <c r="AO37" s="297">
        <v>0</v>
      </c>
      <c r="AP37" s="297">
        <v>0</v>
      </c>
      <c r="AQ37" s="297">
        <v>0</v>
      </c>
      <c r="AR37" s="311">
        <v>0</v>
      </c>
      <c r="AS37" s="310">
        <f t="shared" si="8"/>
        <v>0</v>
      </c>
      <c r="AT37" s="309">
        <f t="shared" si="9"/>
        <v>0</v>
      </c>
      <c r="AU37" s="297">
        <v>0</v>
      </c>
      <c r="AV37" s="297">
        <v>0</v>
      </c>
      <c r="AW37" s="297">
        <v>0</v>
      </c>
      <c r="AX37" s="297">
        <v>0</v>
      </c>
      <c r="AY37" s="297">
        <v>0</v>
      </c>
      <c r="AZ37" s="297">
        <v>0</v>
      </c>
      <c r="BA37" s="297">
        <v>0</v>
      </c>
      <c r="BB37" s="297">
        <v>0</v>
      </c>
      <c r="BC37" s="297">
        <v>0</v>
      </c>
      <c r="BD37" s="297">
        <v>0</v>
      </c>
      <c r="BE37" s="308">
        <f t="shared" si="10"/>
        <v>0</v>
      </c>
      <c r="BF37" s="297">
        <v>0</v>
      </c>
      <c r="BG37" s="297">
        <v>0</v>
      </c>
      <c r="BH37" s="297">
        <v>0</v>
      </c>
      <c r="BI37" s="297">
        <v>0</v>
      </c>
      <c r="BJ37" s="297">
        <v>0</v>
      </c>
      <c r="BK37" s="297">
        <v>0</v>
      </c>
      <c r="BL37" s="297">
        <v>0</v>
      </c>
      <c r="BM37" s="297">
        <v>0</v>
      </c>
      <c r="BN37" s="297">
        <v>0</v>
      </c>
      <c r="BO37" s="297">
        <v>0</v>
      </c>
      <c r="BP37" s="307">
        <f t="shared" si="11"/>
        <v>0</v>
      </c>
      <c r="BQ37" s="306">
        <f t="shared" si="12"/>
        <v>0</v>
      </c>
      <c r="BR37" s="304">
        <f t="shared" si="69"/>
        <v>0</v>
      </c>
      <c r="BS37" s="304">
        <f t="shared" si="70"/>
        <v>0</v>
      </c>
      <c r="BT37" s="304">
        <f t="shared" si="71"/>
        <v>0</v>
      </c>
      <c r="BU37" s="304">
        <f t="shared" si="72"/>
        <v>0</v>
      </c>
      <c r="BV37" s="304">
        <f t="shared" si="73"/>
        <v>0</v>
      </c>
      <c r="BW37" s="304">
        <f t="shared" si="18"/>
        <v>0</v>
      </c>
      <c r="BX37" s="304">
        <f t="shared" si="19"/>
        <v>0</v>
      </c>
      <c r="BY37" s="304">
        <f t="shared" si="20"/>
        <v>0</v>
      </c>
      <c r="BZ37" s="304">
        <f t="shared" si="21"/>
        <v>0</v>
      </c>
      <c r="CA37" s="304">
        <f t="shared" si="22"/>
        <v>0</v>
      </c>
      <c r="CB37" s="294">
        <f t="shared" si="23"/>
        <v>0</v>
      </c>
      <c r="CC37" s="304">
        <f t="shared" si="74"/>
        <v>0</v>
      </c>
      <c r="CD37" s="304">
        <f t="shared" si="75"/>
        <v>0</v>
      </c>
      <c r="CE37" s="304">
        <f t="shared" si="76"/>
        <v>0</v>
      </c>
      <c r="CF37" s="304">
        <f t="shared" si="77"/>
        <v>0</v>
      </c>
      <c r="CG37" s="305">
        <f t="shared" si="78"/>
        <v>0</v>
      </c>
      <c r="CH37" s="304">
        <f t="shared" si="29"/>
        <v>0</v>
      </c>
      <c r="CI37" s="304">
        <f t="shared" si="30"/>
        <v>0</v>
      </c>
      <c r="CJ37" s="304">
        <f t="shared" si="31"/>
        <v>0</v>
      </c>
      <c r="CK37" s="304">
        <f t="shared" si="32"/>
        <v>0</v>
      </c>
      <c r="CL37" s="303">
        <f t="shared" si="33"/>
        <v>0</v>
      </c>
      <c r="CO37" s="354"/>
      <c r="CP37" s="290">
        <f t="shared" si="36"/>
        <v>0</v>
      </c>
      <c r="CQ37" s="27">
        <f t="shared" si="37"/>
        <v>0</v>
      </c>
      <c r="CR37" s="27">
        <f t="shared" si="38"/>
        <v>0</v>
      </c>
      <c r="CS37" s="27">
        <f t="shared" si="39"/>
        <v>0</v>
      </c>
      <c r="CT37" s="27">
        <f t="shared" si="40"/>
        <v>0</v>
      </c>
      <c r="CU37" s="27">
        <f t="shared" si="41"/>
        <v>0</v>
      </c>
      <c r="CV37" s="27">
        <f t="shared" si="42"/>
        <v>0</v>
      </c>
      <c r="CW37" s="27">
        <f t="shared" si="43"/>
        <v>0</v>
      </c>
      <c r="CX37" s="27">
        <f t="shared" si="44"/>
        <v>0</v>
      </c>
      <c r="CY37" s="27">
        <f t="shared" si="45"/>
        <v>0</v>
      </c>
      <c r="CZ37" s="27">
        <f t="shared" si="46"/>
        <v>0</v>
      </c>
      <c r="DA37" s="35">
        <f t="shared" si="47"/>
        <v>0</v>
      </c>
      <c r="DB37" s="289">
        <f t="shared" si="48"/>
        <v>0</v>
      </c>
      <c r="DC37" s="289">
        <f t="shared" si="49"/>
        <v>0</v>
      </c>
      <c r="DD37" s="289">
        <f t="shared" si="50"/>
        <v>0</v>
      </c>
      <c r="DE37" s="289">
        <f t="shared" si="51"/>
        <v>0</v>
      </c>
      <c r="DF37" s="289">
        <f t="shared" si="52"/>
        <v>0</v>
      </c>
      <c r="DG37" s="289">
        <f t="shared" si="53"/>
        <v>0</v>
      </c>
      <c r="DH37" s="289">
        <f t="shared" si="54"/>
        <v>0</v>
      </c>
      <c r="DI37" s="289">
        <f t="shared" si="55"/>
        <v>0</v>
      </c>
      <c r="DJ37" s="289">
        <f t="shared" si="56"/>
        <v>0</v>
      </c>
      <c r="DK37" s="289">
        <f t="shared" si="57"/>
        <v>0</v>
      </c>
      <c r="DL37" s="288">
        <f t="shared" si="58"/>
        <v>0</v>
      </c>
      <c r="DM37" s="207">
        <f t="shared" si="59"/>
        <v>0</v>
      </c>
      <c r="DN37" s="207">
        <f t="shared" si="60"/>
        <v>0</v>
      </c>
      <c r="DO37" s="207">
        <f t="shared" si="61"/>
        <v>0</v>
      </c>
      <c r="DP37" s="207">
        <f t="shared" si="62"/>
        <v>0</v>
      </c>
      <c r="DQ37" s="207">
        <f t="shared" si="63"/>
        <v>0</v>
      </c>
      <c r="DR37" s="207">
        <f t="shared" si="64"/>
        <v>0</v>
      </c>
      <c r="DS37" s="207">
        <f t="shared" si="65"/>
        <v>0</v>
      </c>
      <c r="DT37" s="207">
        <f t="shared" si="66"/>
        <v>0</v>
      </c>
      <c r="DU37" s="207">
        <f t="shared" si="67"/>
        <v>0</v>
      </c>
      <c r="DV37" s="209">
        <f t="shared" si="68"/>
        <v>0</v>
      </c>
    </row>
    <row r="38" spans="1:126" ht="15.75" customHeight="1" x14ac:dyDescent="0.15">
      <c r="A38" s="138">
        <v>60</v>
      </c>
      <c r="B38" s="140"/>
      <c r="C38" s="5"/>
      <c r="D38" s="5"/>
      <c r="E38" s="5"/>
      <c r="F38" s="5"/>
      <c r="G38" s="199"/>
      <c r="H38" s="199"/>
      <c r="I38" s="199"/>
      <c r="J38" s="199"/>
      <c r="K38" s="199"/>
      <c r="L38" s="304">
        <v>0</v>
      </c>
      <c r="M38" s="304">
        <v>0</v>
      </c>
      <c r="N38" s="304">
        <v>0</v>
      </c>
      <c r="O38" s="304">
        <v>0</v>
      </c>
      <c r="P38" s="304">
        <v>0</v>
      </c>
      <c r="Q38" s="304">
        <v>0</v>
      </c>
      <c r="R38" s="304">
        <v>0</v>
      </c>
      <c r="S38" s="304">
        <v>0</v>
      </c>
      <c r="T38" s="304">
        <v>0</v>
      </c>
      <c r="U38" s="304">
        <v>0</v>
      </c>
      <c r="V38" s="310">
        <f t="shared" si="5"/>
        <v>0</v>
      </c>
      <c r="W38" s="309">
        <f t="shared" si="6"/>
        <v>0</v>
      </c>
      <c r="X38" s="297">
        <v>0</v>
      </c>
      <c r="Y38" s="297">
        <v>0</v>
      </c>
      <c r="Z38" s="297">
        <v>0</v>
      </c>
      <c r="AA38" s="297">
        <v>0</v>
      </c>
      <c r="AB38" s="297">
        <v>0</v>
      </c>
      <c r="AC38" s="297">
        <v>0</v>
      </c>
      <c r="AD38" s="297">
        <v>0</v>
      </c>
      <c r="AE38" s="297">
        <v>0</v>
      </c>
      <c r="AF38" s="297">
        <v>0</v>
      </c>
      <c r="AG38" s="297">
        <v>0</v>
      </c>
      <c r="AH38" s="308">
        <f t="shared" si="7"/>
        <v>0</v>
      </c>
      <c r="AI38" s="297">
        <v>0</v>
      </c>
      <c r="AJ38" s="297">
        <v>0</v>
      </c>
      <c r="AK38" s="297">
        <v>0</v>
      </c>
      <c r="AL38" s="297">
        <v>0</v>
      </c>
      <c r="AM38" s="297">
        <v>0</v>
      </c>
      <c r="AN38" s="297">
        <v>0</v>
      </c>
      <c r="AO38" s="297">
        <v>0</v>
      </c>
      <c r="AP38" s="297">
        <v>0</v>
      </c>
      <c r="AQ38" s="297">
        <v>0</v>
      </c>
      <c r="AR38" s="311">
        <v>0</v>
      </c>
      <c r="AS38" s="310">
        <f t="shared" si="8"/>
        <v>0</v>
      </c>
      <c r="AT38" s="309">
        <f t="shared" si="9"/>
        <v>0</v>
      </c>
      <c r="AU38" s="297">
        <v>0</v>
      </c>
      <c r="AV38" s="297">
        <v>0</v>
      </c>
      <c r="AW38" s="297">
        <v>0</v>
      </c>
      <c r="AX38" s="297">
        <v>0</v>
      </c>
      <c r="AY38" s="297">
        <v>0</v>
      </c>
      <c r="AZ38" s="297">
        <v>0</v>
      </c>
      <c r="BA38" s="297">
        <v>0</v>
      </c>
      <c r="BB38" s="297">
        <v>0</v>
      </c>
      <c r="BC38" s="297">
        <v>0</v>
      </c>
      <c r="BD38" s="297">
        <v>0</v>
      </c>
      <c r="BE38" s="308">
        <f t="shared" si="10"/>
        <v>0</v>
      </c>
      <c r="BF38" s="297">
        <v>0</v>
      </c>
      <c r="BG38" s="297">
        <v>0</v>
      </c>
      <c r="BH38" s="297">
        <v>0</v>
      </c>
      <c r="BI38" s="297">
        <v>0</v>
      </c>
      <c r="BJ38" s="297">
        <v>0</v>
      </c>
      <c r="BK38" s="297">
        <v>0</v>
      </c>
      <c r="BL38" s="297">
        <v>0</v>
      </c>
      <c r="BM38" s="297">
        <v>0</v>
      </c>
      <c r="BN38" s="297">
        <v>0</v>
      </c>
      <c r="BO38" s="297">
        <v>0</v>
      </c>
      <c r="BP38" s="307">
        <f t="shared" si="11"/>
        <v>0</v>
      </c>
      <c r="BQ38" s="306">
        <f t="shared" si="12"/>
        <v>0</v>
      </c>
      <c r="BR38" s="304">
        <f t="shared" si="69"/>
        <v>0</v>
      </c>
      <c r="BS38" s="304">
        <f t="shared" si="70"/>
        <v>0</v>
      </c>
      <c r="BT38" s="304">
        <f t="shared" si="71"/>
        <v>0</v>
      </c>
      <c r="BU38" s="304">
        <f t="shared" si="72"/>
        <v>0</v>
      </c>
      <c r="BV38" s="304">
        <f t="shared" si="73"/>
        <v>0</v>
      </c>
      <c r="BW38" s="304">
        <f t="shared" si="18"/>
        <v>0</v>
      </c>
      <c r="BX38" s="304">
        <f t="shared" si="19"/>
        <v>0</v>
      </c>
      <c r="BY38" s="304">
        <f t="shared" si="20"/>
        <v>0</v>
      </c>
      <c r="BZ38" s="304">
        <f t="shared" si="21"/>
        <v>0</v>
      </c>
      <c r="CA38" s="304">
        <f t="shared" si="22"/>
        <v>0</v>
      </c>
      <c r="CB38" s="294">
        <f t="shared" si="23"/>
        <v>0</v>
      </c>
      <c r="CC38" s="304">
        <f t="shared" si="74"/>
        <v>0</v>
      </c>
      <c r="CD38" s="304">
        <f t="shared" si="75"/>
        <v>0</v>
      </c>
      <c r="CE38" s="304">
        <f t="shared" si="76"/>
        <v>0</v>
      </c>
      <c r="CF38" s="304">
        <f t="shared" si="77"/>
        <v>0</v>
      </c>
      <c r="CG38" s="305">
        <f t="shared" si="78"/>
        <v>0</v>
      </c>
      <c r="CH38" s="304">
        <f t="shared" si="29"/>
        <v>0</v>
      </c>
      <c r="CI38" s="304">
        <f t="shared" si="30"/>
        <v>0</v>
      </c>
      <c r="CJ38" s="304">
        <f t="shared" si="31"/>
        <v>0</v>
      </c>
      <c r="CK38" s="304">
        <f t="shared" si="32"/>
        <v>0</v>
      </c>
      <c r="CL38" s="303">
        <f t="shared" si="33"/>
        <v>0</v>
      </c>
      <c r="CO38" s="354"/>
      <c r="CP38" s="290">
        <f t="shared" si="36"/>
        <v>0</v>
      </c>
      <c r="CQ38" s="27">
        <f t="shared" si="37"/>
        <v>0</v>
      </c>
      <c r="CR38" s="27">
        <f t="shared" si="38"/>
        <v>0</v>
      </c>
      <c r="CS38" s="27">
        <f t="shared" si="39"/>
        <v>0</v>
      </c>
      <c r="CT38" s="27">
        <f t="shared" si="40"/>
        <v>0</v>
      </c>
      <c r="CU38" s="27">
        <f t="shared" si="41"/>
        <v>0</v>
      </c>
      <c r="CV38" s="27">
        <f t="shared" si="42"/>
        <v>0</v>
      </c>
      <c r="CW38" s="27">
        <f t="shared" si="43"/>
        <v>0</v>
      </c>
      <c r="CX38" s="27">
        <f t="shared" si="44"/>
        <v>0</v>
      </c>
      <c r="CY38" s="27">
        <f t="shared" si="45"/>
        <v>0</v>
      </c>
      <c r="CZ38" s="27">
        <f t="shared" si="46"/>
        <v>0</v>
      </c>
      <c r="DA38" s="35">
        <f t="shared" si="47"/>
        <v>0</v>
      </c>
      <c r="DB38" s="289">
        <f t="shared" si="48"/>
        <v>0</v>
      </c>
      <c r="DC38" s="289">
        <f t="shared" si="49"/>
        <v>0</v>
      </c>
      <c r="DD38" s="289">
        <f t="shared" si="50"/>
        <v>0</v>
      </c>
      <c r="DE38" s="289">
        <f t="shared" si="51"/>
        <v>0</v>
      </c>
      <c r="DF38" s="289">
        <f t="shared" si="52"/>
        <v>0</v>
      </c>
      <c r="DG38" s="289">
        <f t="shared" si="53"/>
        <v>0</v>
      </c>
      <c r="DH38" s="289">
        <f t="shared" si="54"/>
        <v>0</v>
      </c>
      <c r="DI38" s="289">
        <f t="shared" si="55"/>
        <v>0</v>
      </c>
      <c r="DJ38" s="289">
        <f t="shared" si="56"/>
        <v>0</v>
      </c>
      <c r="DK38" s="289">
        <f t="shared" si="57"/>
        <v>0</v>
      </c>
      <c r="DL38" s="288">
        <f t="shared" si="58"/>
        <v>0</v>
      </c>
      <c r="DM38" s="207">
        <f t="shared" si="59"/>
        <v>0</v>
      </c>
      <c r="DN38" s="207">
        <f t="shared" si="60"/>
        <v>0</v>
      </c>
      <c r="DO38" s="207">
        <f t="shared" si="61"/>
        <v>0</v>
      </c>
      <c r="DP38" s="207">
        <f t="shared" si="62"/>
        <v>0</v>
      </c>
      <c r="DQ38" s="207">
        <f t="shared" si="63"/>
        <v>0</v>
      </c>
      <c r="DR38" s="207">
        <f t="shared" si="64"/>
        <v>0</v>
      </c>
      <c r="DS38" s="207">
        <f t="shared" si="65"/>
        <v>0</v>
      </c>
      <c r="DT38" s="207">
        <f t="shared" si="66"/>
        <v>0</v>
      </c>
      <c r="DU38" s="207">
        <f t="shared" si="67"/>
        <v>0</v>
      </c>
      <c r="DV38" s="209">
        <f t="shared" si="68"/>
        <v>0</v>
      </c>
    </row>
    <row r="39" spans="1:126" ht="15.75" customHeight="1" x14ac:dyDescent="0.15">
      <c r="A39" s="138">
        <v>62</v>
      </c>
      <c r="B39" s="140"/>
      <c r="C39" s="5"/>
      <c r="D39" s="5"/>
      <c r="E39" s="5"/>
      <c r="F39" s="5"/>
      <c r="G39" s="199"/>
      <c r="H39" s="199"/>
      <c r="I39" s="199"/>
      <c r="J39" s="199"/>
      <c r="K39" s="199"/>
      <c r="L39" s="304">
        <v>0</v>
      </c>
      <c r="M39" s="304">
        <v>0</v>
      </c>
      <c r="N39" s="304">
        <v>0</v>
      </c>
      <c r="O39" s="304">
        <v>0</v>
      </c>
      <c r="P39" s="304">
        <v>0</v>
      </c>
      <c r="Q39" s="304">
        <v>0</v>
      </c>
      <c r="R39" s="304">
        <v>0</v>
      </c>
      <c r="S39" s="304">
        <v>0</v>
      </c>
      <c r="T39" s="304">
        <v>0</v>
      </c>
      <c r="U39" s="304">
        <v>0</v>
      </c>
      <c r="V39" s="310">
        <f t="shared" si="5"/>
        <v>0</v>
      </c>
      <c r="W39" s="309">
        <f t="shared" si="6"/>
        <v>0</v>
      </c>
      <c r="X39" s="297">
        <v>0</v>
      </c>
      <c r="Y39" s="297">
        <v>0</v>
      </c>
      <c r="Z39" s="297">
        <v>0</v>
      </c>
      <c r="AA39" s="297">
        <v>0</v>
      </c>
      <c r="AB39" s="297">
        <v>0</v>
      </c>
      <c r="AC39" s="297">
        <v>0</v>
      </c>
      <c r="AD39" s="297">
        <v>0</v>
      </c>
      <c r="AE39" s="297">
        <v>0</v>
      </c>
      <c r="AF39" s="297">
        <v>0</v>
      </c>
      <c r="AG39" s="297">
        <v>0</v>
      </c>
      <c r="AH39" s="308">
        <f t="shared" si="7"/>
        <v>0</v>
      </c>
      <c r="AI39" s="297">
        <v>0</v>
      </c>
      <c r="AJ39" s="297">
        <v>0</v>
      </c>
      <c r="AK39" s="297">
        <v>0</v>
      </c>
      <c r="AL39" s="297">
        <v>0</v>
      </c>
      <c r="AM39" s="297">
        <v>0</v>
      </c>
      <c r="AN39" s="297">
        <v>0</v>
      </c>
      <c r="AO39" s="297">
        <v>0</v>
      </c>
      <c r="AP39" s="297">
        <v>0</v>
      </c>
      <c r="AQ39" s="297">
        <v>0</v>
      </c>
      <c r="AR39" s="311">
        <v>0</v>
      </c>
      <c r="AS39" s="310">
        <f t="shared" si="8"/>
        <v>0</v>
      </c>
      <c r="AT39" s="309">
        <f t="shared" si="9"/>
        <v>0</v>
      </c>
      <c r="AU39" s="297">
        <v>0</v>
      </c>
      <c r="AV39" s="297">
        <v>0</v>
      </c>
      <c r="AW39" s="297">
        <v>0</v>
      </c>
      <c r="AX39" s="297">
        <v>0</v>
      </c>
      <c r="AY39" s="297">
        <v>0</v>
      </c>
      <c r="AZ39" s="297">
        <v>0</v>
      </c>
      <c r="BA39" s="297">
        <v>0</v>
      </c>
      <c r="BB39" s="297">
        <v>0</v>
      </c>
      <c r="BC39" s="297">
        <v>0</v>
      </c>
      <c r="BD39" s="297">
        <v>0</v>
      </c>
      <c r="BE39" s="308">
        <f t="shared" si="10"/>
        <v>0</v>
      </c>
      <c r="BF39" s="297">
        <v>0</v>
      </c>
      <c r="BG39" s="297">
        <v>0</v>
      </c>
      <c r="BH39" s="297">
        <v>0</v>
      </c>
      <c r="BI39" s="297">
        <v>0</v>
      </c>
      <c r="BJ39" s="297">
        <v>0</v>
      </c>
      <c r="BK39" s="297">
        <v>0</v>
      </c>
      <c r="BL39" s="297">
        <v>0</v>
      </c>
      <c r="BM39" s="297">
        <v>0</v>
      </c>
      <c r="BN39" s="297">
        <v>0</v>
      </c>
      <c r="BO39" s="297">
        <v>0</v>
      </c>
      <c r="BP39" s="307">
        <f t="shared" si="11"/>
        <v>0</v>
      </c>
      <c r="BQ39" s="306">
        <f t="shared" si="12"/>
        <v>0</v>
      </c>
      <c r="BR39" s="304">
        <f t="shared" si="69"/>
        <v>0</v>
      </c>
      <c r="BS39" s="304">
        <f t="shared" si="70"/>
        <v>0</v>
      </c>
      <c r="BT39" s="304">
        <f t="shared" si="71"/>
        <v>0</v>
      </c>
      <c r="BU39" s="304">
        <f t="shared" si="72"/>
        <v>0</v>
      </c>
      <c r="BV39" s="304">
        <f t="shared" si="73"/>
        <v>0</v>
      </c>
      <c r="BW39" s="304">
        <f t="shared" si="18"/>
        <v>0</v>
      </c>
      <c r="BX39" s="304">
        <f t="shared" si="19"/>
        <v>0</v>
      </c>
      <c r="BY39" s="304">
        <f t="shared" si="20"/>
        <v>0</v>
      </c>
      <c r="BZ39" s="304">
        <f t="shared" si="21"/>
        <v>0</v>
      </c>
      <c r="CA39" s="304">
        <f t="shared" si="22"/>
        <v>0</v>
      </c>
      <c r="CB39" s="294">
        <f t="shared" si="23"/>
        <v>0</v>
      </c>
      <c r="CC39" s="304">
        <f t="shared" si="74"/>
        <v>0</v>
      </c>
      <c r="CD39" s="304">
        <f t="shared" si="75"/>
        <v>0</v>
      </c>
      <c r="CE39" s="304">
        <f t="shared" si="76"/>
        <v>0</v>
      </c>
      <c r="CF39" s="304">
        <f t="shared" si="77"/>
        <v>0</v>
      </c>
      <c r="CG39" s="305">
        <f t="shared" si="78"/>
        <v>0</v>
      </c>
      <c r="CH39" s="304">
        <f t="shared" si="29"/>
        <v>0</v>
      </c>
      <c r="CI39" s="304">
        <f t="shared" si="30"/>
        <v>0</v>
      </c>
      <c r="CJ39" s="304">
        <f t="shared" si="31"/>
        <v>0</v>
      </c>
      <c r="CK39" s="304">
        <f t="shared" si="32"/>
        <v>0</v>
      </c>
      <c r="CL39" s="303">
        <f t="shared" si="33"/>
        <v>0</v>
      </c>
      <c r="CO39" s="354"/>
      <c r="CP39" s="290">
        <f t="shared" si="36"/>
        <v>0</v>
      </c>
      <c r="CQ39" s="27">
        <f t="shared" si="37"/>
        <v>0</v>
      </c>
      <c r="CR39" s="27">
        <f t="shared" si="38"/>
        <v>0</v>
      </c>
      <c r="CS39" s="27">
        <f t="shared" si="39"/>
        <v>0</v>
      </c>
      <c r="CT39" s="27">
        <f t="shared" si="40"/>
        <v>0</v>
      </c>
      <c r="CU39" s="27">
        <f t="shared" si="41"/>
        <v>0</v>
      </c>
      <c r="CV39" s="27">
        <f t="shared" si="42"/>
        <v>0</v>
      </c>
      <c r="CW39" s="27">
        <f t="shared" si="43"/>
        <v>0</v>
      </c>
      <c r="CX39" s="27">
        <f t="shared" si="44"/>
        <v>0</v>
      </c>
      <c r="CY39" s="27">
        <f t="shared" si="45"/>
        <v>0</v>
      </c>
      <c r="CZ39" s="27">
        <f t="shared" si="46"/>
        <v>0</v>
      </c>
      <c r="DA39" s="35">
        <f t="shared" si="47"/>
        <v>0</v>
      </c>
      <c r="DB39" s="289">
        <f t="shared" si="48"/>
        <v>0</v>
      </c>
      <c r="DC39" s="289">
        <f t="shared" si="49"/>
        <v>0</v>
      </c>
      <c r="DD39" s="289">
        <f t="shared" si="50"/>
        <v>0</v>
      </c>
      <c r="DE39" s="289">
        <f t="shared" si="51"/>
        <v>0</v>
      </c>
      <c r="DF39" s="289">
        <f t="shared" si="52"/>
        <v>0</v>
      </c>
      <c r="DG39" s="289">
        <f t="shared" si="53"/>
        <v>0</v>
      </c>
      <c r="DH39" s="289">
        <f t="shared" si="54"/>
        <v>0</v>
      </c>
      <c r="DI39" s="289">
        <f t="shared" si="55"/>
        <v>0</v>
      </c>
      <c r="DJ39" s="289">
        <f t="shared" si="56"/>
        <v>0</v>
      </c>
      <c r="DK39" s="289">
        <f t="shared" si="57"/>
        <v>0</v>
      </c>
      <c r="DL39" s="288">
        <f t="shared" si="58"/>
        <v>0</v>
      </c>
      <c r="DM39" s="207">
        <f t="shared" si="59"/>
        <v>0</v>
      </c>
      <c r="DN39" s="207">
        <f t="shared" si="60"/>
        <v>0</v>
      </c>
      <c r="DO39" s="207">
        <f t="shared" si="61"/>
        <v>0</v>
      </c>
      <c r="DP39" s="207">
        <f t="shared" si="62"/>
        <v>0</v>
      </c>
      <c r="DQ39" s="207">
        <f t="shared" si="63"/>
        <v>0</v>
      </c>
      <c r="DR39" s="207">
        <f t="shared" si="64"/>
        <v>0</v>
      </c>
      <c r="DS39" s="207">
        <f t="shared" si="65"/>
        <v>0</v>
      </c>
      <c r="DT39" s="207">
        <f t="shared" si="66"/>
        <v>0</v>
      </c>
      <c r="DU39" s="207">
        <f t="shared" si="67"/>
        <v>0</v>
      </c>
      <c r="DV39" s="209">
        <f t="shared" si="68"/>
        <v>0</v>
      </c>
    </row>
    <row r="40" spans="1:126" ht="15.75" customHeight="1" x14ac:dyDescent="0.15">
      <c r="A40" s="138">
        <v>64</v>
      </c>
      <c r="B40" s="140"/>
      <c r="C40" s="5"/>
      <c r="D40" s="5"/>
      <c r="E40" s="5"/>
      <c r="F40" s="5"/>
      <c r="G40" s="199"/>
      <c r="H40" s="199"/>
      <c r="I40" s="199"/>
      <c r="J40" s="199"/>
      <c r="K40" s="199"/>
      <c r="L40" s="304">
        <v>0</v>
      </c>
      <c r="M40" s="304">
        <v>0</v>
      </c>
      <c r="N40" s="304">
        <v>0</v>
      </c>
      <c r="O40" s="304">
        <v>0</v>
      </c>
      <c r="P40" s="304">
        <v>0</v>
      </c>
      <c r="Q40" s="304">
        <v>0</v>
      </c>
      <c r="R40" s="304">
        <v>0</v>
      </c>
      <c r="S40" s="304">
        <v>0</v>
      </c>
      <c r="T40" s="304">
        <v>0</v>
      </c>
      <c r="U40" s="304">
        <v>0</v>
      </c>
      <c r="V40" s="310">
        <f t="shared" si="5"/>
        <v>0</v>
      </c>
      <c r="W40" s="309">
        <f t="shared" si="6"/>
        <v>0</v>
      </c>
      <c r="X40" s="297">
        <v>0</v>
      </c>
      <c r="Y40" s="297">
        <v>0</v>
      </c>
      <c r="Z40" s="297">
        <v>0</v>
      </c>
      <c r="AA40" s="297">
        <v>0</v>
      </c>
      <c r="AB40" s="297">
        <v>0</v>
      </c>
      <c r="AC40" s="297">
        <v>0</v>
      </c>
      <c r="AD40" s="297">
        <v>0</v>
      </c>
      <c r="AE40" s="297">
        <v>0</v>
      </c>
      <c r="AF40" s="297">
        <v>0</v>
      </c>
      <c r="AG40" s="297">
        <v>0</v>
      </c>
      <c r="AH40" s="308">
        <f t="shared" si="7"/>
        <v>0</v>
      </c>
      <c r="AI40" s="297">
        <v>0</v>
      </c>
      <c r="AJ40" s="297">
        <v>0</v>
      </c>
      <c r="AK40" s="297">
        <v>0</v>
      </c>
      <c r="AL40" s="297">
        <v>0</v>
      </c>
      <c r="AM40" s="297">
        <v>0</v>
      </c>
      <c r="AN40" s="297">
        <v>0</v>
      </c>
      <c r="AO40" s="297">
        <v>0</v>
      </c>
      <c r="AP40" s="297">
        <v>0</v>
      </c>
      <c r="AQ40" s="297">
        <v>0</v>
      </c>
      <c r="AR40" s="311">
        <v>0</v>
      </c>
      <c r="AS40" s="310">
        <f t="shared" si="8"/>
        <v>0</v>
      </c>
      <c r="AT40" s="309">
        <f t="shared" si="9"/>
        <v>0</v>
      </c>
      <c r="AU40" s="297">
        <v>0</v>
      </c>
      <c r="AV40" s="297">
        <v>0</v>
      </c>
      <c r="AW40" s="297">
        <v>0</v>
      </c>
      <c r="AX40" s="297">
        <v>0</v>
      </c>
      <c r="AY40" s="297">
        <v>0</v>
      </c>
      <c r="AZ40" s="297">
        <v>0</v>
      </c>
      <c r="BA40" s="297">
        <v>0</v>
      </c>
      <c r="BB40" s="297">
        <v>0</v>
      </c>
      <c r="BC40" s="297">
        <v>0</v>
      </c>
      <c r="BD40" s="297">
        <v>0</v>
      </c>
      <c r="BE40" s="308">
        <f t="shared" si="10"/>
        <v>0</v>
      </c>
      <c r="BF40" s="297">
        <v>0</v>
      </c>
      <c r="BG40" s="297">
        <v>0</v>
      </c>
      <c r="BH40" s="297">
        <v>0</v>
      </c>
      <c r="BI40" s="297">
        <v>0</v>
      </c>
      <c r="BJ40" s="297">
        <v>0</v>
      </c>
      <c r="BK40" s="297">
        <v>0</v>
      </c>
      <c r="BL40" s="297">
        <v>0</v>
      </c>
      <c r="BM40" s="297">
        <v>0</v>
      </c>
      <c r="BN40" s="297">
        <v>0</v>
      </c>
      <c r="BO40" s="297">
        <v>0</v>
      </c>
      <c r="BP40" s="307">
        <f t="shared" si="11"/>
        <v>0</v>
      </c>
      <c r="BQ40" s="306">
        <f t="shared" si="12"/>
        <v>0</v>
      </c>
      <c r="BR40" s="304">
        <f t="shared" si="69"/>
        <v>0</v>
      </c>
      <c r="BS40" s="304">
        <f t="shared" si="70"/>
        <v>0</v>
      </c>
      <c r="BT40" s="304">
        <f t="shared" si="71"/>
        <v>0</v>
      </c>
      <c r="BU40" s="304">
        <f t="shared" si="72"/>
        <v>0</v>
      </c>
      <c r="BV40" s="304">
        <f t="shared" si="73"/>
        <v>0</v>
      </c>
      <c r="BW40" s="304">
        <f t="shared" si="18"/>
        <v>0</v>
      </c>
      <c r="BX40" s="304">
        <f t="shared" si="19"/>
        <v>0</v>
      </c>
      <c r="BY40" s="304">
        <f t="shared" si="20"/>
        <v>0</v>
      </c>
      <c r="BZ40" s="304">
        <f t="shared" si="21"/>
        <v>0</v>
      </c>
      <c r="CA40" s="304">
        <f t="shared" si="22"/>
        <v>0</v>
      </c>
      <c r="CB40" s="294">
        <f t="shared" si="23"/>
        <v>0</v>
      </c>
      <c r="CC40" s="304">
        <f t="shared" si="74"/>
        <v>0</v>
      </c>
      <c r="CD40" s="304">
        <f t="shared" si="75"/>
        <v>0</v>
      </c>
      <c r="CE40" s="304">
        <f t="shared" si="76"/>
        <v>0</v>
      </c>
      <c r="CF40" s="304">
        <f t="shared" si="77"/>
        <v>0</v>
      </c>
      <c r="CG40" s="305">
        <f t="shared" si="78"/>
        <v>0</v>
      </c>
      <c r="CH40" s="304">
        <f t="shared" si="29"/>
        <v>0</v>
      </c>
      <c r="CI40" s="304">
        <f t="shared" si="30"/>
        <v>0</v>
      </c>
      <c r="CJ40" s="304">
        <f t="shared" si="31"/>
        <v>0</v>
      </c>
      <c r="CK40" s="304">
        <f t="shared" si="32"/>
        <v>0</v>
      </c>
      <c r="CL40" s="303">
        <f t="shared" si="33"/>
        <v>0</v>
      </c>
      <c r="CO40" s="354"/>
      <c r="CP40" s="290">
        <f t="shared" si="36"/>
        <v>0</v>
      </c>
      <c r="CQ40" s="27">
        <f t="shared" si="37"/>
        <v>0</v>
      </c>
      <c r="CR40" s="27">
        <f t="shared" si="38"/>
        <v>0</v>
      </c>
      <c r="CS40" s="27">
        <f t="shared" si="39"/>
        <v>0</v>
      </c>
      <c r="CT40" s="27">
        <f t="shared" si="40"/>
        <v>0</v>
      </c>
      <c r="CU40" s="27">
        <f t="shared" si="41"/>
        <v>0</v>
      </c>
      <c r="CV40" s="27">
        <f t="shared" si="42"/>
        <v>0</v>
      </c>
      <c r="CW40" s="27">
        <f t="shared" si="43"/>
        <v>0</v>
      </c>
      <c r="CX40" s="27">
        <f t="shared" si="44"/>
        <v>0</v>
      </c>
      <c r="CY40" s="27">
        <f t="shared" si="45"/>
        <v>0</v>
      </c>
      <c r="CZ40" s="27">
        <f t="shared" si="46"/>
        <v>0</v>
      </c>
      <c r="DA40" s="35">
        <f t="shared" si="47"/>
        <v>0</v>
      </c>
      <c r="DB40" s="289">
        <f t="shared" si="48"/>
        <v>0</v>
      </c>
      <c r="DC40" s="289">
        <f t="shared" si="49"/>
        <v>0</v>
      </c>
      <c r="DD40" s="289">
        <f t="shared" si="50"/>
        <v>0</v>
      </c>
      <c r="DE40" s="289">
        <f t="shared" si="51"/>
        <v>0</v>
      </c>
      <c r="DF40" s="289">
        <f t="shared" si="52"/>
        <v>0</v>
      </c>
      <c r="DG40" s="289">
        <f t="shared" si="53"/>
        <v>0</v>
      </c>
      <c r="DH40" s="289">
        <f t="shared" si="54"/>
        <v>0</v>
      </c>
      <c r="DI40" s="289">
        <f t="shared" si="55"/>
        <v>0</v>
      </c>
      <c r="DJ40" s="289">
        <f t="shared" si="56"/>
        <v>0</v>
      </c>
      <c r="DK40" s="289">
        <f t="shared" si="57"/>
        <v>0</v>
      </c>
      <c r="DL40" s="288">
        <f t="shared" si="58"/>
        <v>0</v>
      </c>
      <c r="DM40" s="207">
        <f t="shared" si="59"/>
        <v>0</v>
      </c>
      <c r="DN40" s="207">
        <f t="shared" si="60"/>
        <v>0</v>
      </c>
      <c r="DO40" s="207">
        <f t="shared" si="61"/>
        <v>0</v>
      </c>
      <c r="DP40" s="207">
        <f t="shared" si="62"/>
        <v>0</v>
      </c>
      <c r="DQ40" s="207">
        <f t="shared" si="63"/>
        <v>0</v>
      </c>
      <c r="DR40" s="207">
        <f t="shared" si="64"/>
        <v>0</v>
      </c>
      <c r="DS40" s="207">
        <f t="shared" si="65"/>
        <v>0</v>
      </c>
      <c r="DT40" s="207">
        <f t="shared" si="66"/>
        <v>0</v>
      </c>
      <c r="DU40" s="207">
        <f t="shared" si="67"/>
        <v>0</v>
      </c>
      <c r="DV40" s="209">
        <f t="shared" si="68"/>
        <v>0</v>
      </c>
    </row>
    <row r="41" spans="1:126" ht="15.75" customHeight="1" x14ac:dyDescent="0.15">
      <c r="A41" s="138">
        <v>66</v>
      </c>
      <c r="B41" s="140"/>
      <c r="C41" s="5"/>
      <c r="D41" s="5"/>
      <c r="E41" s="5"/>
      <c r="F41" s="5"/>
      <c r="G41" s="199"/>
      <c r="H41" s="199"/>
      <c r="I41" s="199"/>
      <c r="J41" s="199"/>
      <c r="K41" s="199"/>
      <c r="L41" s="304">
        <v>0</v>
      </c>
      <c r="M41" s="304">
        <v>0</v>
      </c>
      <c r="N41" s="304">
        <v>0</v>
      </c>
      <c r="O41" s="304">
        <v>0</v>
      </c>
      <c r="P41" s="304">
        <v>0</v>
      </c>
      <c r="Q41" s="304">
        <v>0</v>
      </c>
      <c r="R41" s="304">
        <v>0</v>
      </c>
      <c r="S41" s="304">
        <v>0</v>
      </c>
      <c r="T41" s="304">
        <v>0</v>
      </c>
      <c r="U41" s="304">
        <v>0</v>
      </c>
      <c r="V41" s="310">
        <f t="shared" si="5"/>
        <v>0</v>
      </c>
      <c r="W41" s="309">
        <f t="shared" si="6"/>
        <v>0</v>
      </c>
      <c r="X41" s="297">
        <v>0</v>
      </c>
      <c r="Y41" s="297">
        <v>0</v>
      </c>
      <c r="Z41" s="297">
        <v>0</v>
      </c>
      <c r="AA41" s="297">
        <v>0</v>
      </c>
      <c r="AB41" s="297">
        <v>0</v>
      </c>
      <c r="AC41" s="297">
        <v>0</v>
      </c>
      <c r="AD41" s="297">
        <v>0</v>
      </c>
      <c r="AE41" s="297">
        <v>0</v>
      </c>
      <c r="AF41" s="297">
        <v>0</v>
      </c>
      <c r="AG41" s="297">
        <v>0</v>
      </c>
      <c r="AH41" s="308">
        <f t="shared" si="7"/>
        <v>0</v>
      </c>
      <c r="AI41" s="297">
        <v>0</v>
      </c>
      <c r="AJ41" s="297">
        <v>0</v>
      </c>
      <c r="AK41" s="297">
        <v>0</v>
      </c>
      <c r="AL41" s="297">
        <v>0</v>
      </c>
      <c r="AM41" s="297">
        <v>0</v>
      </c>
      <c r="AN41" s="297">
        <v>0</v>
      </c>
      <c r="AO41" s="297">
        <v>0</v>
      </c>
      <c r="AP41" s="297">
        <v>0</v>
      </c>
      <c r="AQ41" s="297">
        <v>0</v>
      </c>
      <c r="AR41" s="311">
        <v>0</v>
      </c>
      <c r="AS41" s="310">
        <f t="shared" si="8"/>
        <v>0</v>
      </c>
      <c r="AT41" s="309">
        <f t="shared" si="9"/>
        <v>0</v>
      </c>
      <c r="AU41" s="297">
        <v>0</v>
      </c>
      <c r="AV41" s="297">
        <v>0</v>
      </c>
      <c r="AW41" s="297">
        <v>0</v>
      </c>
      <c r="AX41" s="297">
        <v>0</v>
      </c>
      <c r="AY41" s="297">
        <v>0</v>
      </c>
      <c r="AZ41" s="297">
        <v>0</v>
      </c>
      <c r="BA41" s="297">
        <v>0</v>
      </c>
      <c r="BB41" s="297">
        <v>0</v>
      </c>
      <c r="BC41" s="297">
        <v>0</v>
      </c>
      <c r="BD41" s="297">
        <v>0</v>
      </c>
      <c r="BE41" s="308">
        <f t="shared" si="10"/>
        <v>0</v>
      </c>
      <c r="BF41" s="297">
        <v>0</v>
      </c>
      <c r="BG41" s="297">
        <v>0</v>
      </c>
      <c r="BH41" s="297">
        <v>0</v>
      </c>
      <c r="BI41" s="297">
        <v>0</v>
      </c>
      <c r="BJ41" s="297">
        <v>0</v>
      </c>
      <c r="BK41" s="297">
        <v>0</v>
      </c>
      <c r="BL41" s="297">
        <v>0</v>
      </c>
      <c r="BM41" s="297">
        <v>0</v>
      </c>
      <c r="BN41" s="297">
        <v>0</v>
      </c>
      <c r="BO41" s="297">
        <v>0</v>
      </c>
      <c r="BP41" s="307">
        <f t="shared" si="11"/>
        <v>0</v>
      </c>
      <c r="BQ41" s="306">
        <f t="shared" si="12"/>
        <v>0</v>
      </c>
      <c r="BR41" s="304">
        <f t="shared" si="69"/>
        <v>0</v>
      </c>
      <c r="BS41" s="304">
        <f t="shared" si="70"/>
        <v>0</v>
      </c>
      <c r="BT41" s="304">
        <f t="shared" si="71"/>
        <v>0</v>
      </c>
      <c r="BU41" s="304">
        <f t="shared" si="72"/>
        <v>0</v>
      </c>
      <c r="BV41" s="304">
        <f t="shared" si="73"/>
        <v>0</v>
      </c>
      <c r="BW41" s="304">
        <f t="shared" si="18"/>
        <v>0</v>
      </c>
      <c r="BX41" s="304">
        <f t="shared" si="19"/>
        <v>0</v>
      </c>
      <c r="BY41" s="304">
        <f t="shared" si="20"/>
        <v>0</v>
      </c>
      <c r="BZ41" s="304">
        <f t="shared" si="21"/>
        <v>0</v>
      </c>
      <c r="CA41" s="304">
        <f t="shared" si="22"/>
        <v>0</v>
      </c>
      <c r="CB41" s="294">
        <f t="shared" si="23"/>
        <v>0</v>
      </c>
      <c r="CC41" s="304">
        <f t="shared" si="74"/>
        <v>0</v>
      </c>
      <c r="CD41" s="304">
        <f t="shared" si="75"/>
        <v>0</v>
      </c>
      <c r="CE41" s="304">
        <f t="shared" si="76"/>
        <v>0</v>
      </c>
      <c r="CF41" s="304">
        <f t="shared" si="77"/>
        <v>0</v>
      </c>
      <c r="CG41" s="305">
        <f t="shared" si="78"/>
        <v>0</v>
      </c>
      <c r="CH41" s="304">
        <f t="shared" si="29"/>
        <v>0</v>
      </c>
      <c r="CI41" s="304">
        <f t="shared" si="30"/>
        <v>0</v>
      </c>
      <c r="CJ41" s="304">
        <f t="shared" si="31"/>
        <v>0</v>
      </c>
      <c r="CK41" s="304">
        <f t="shared" si="32"/>
        <v>0</v>
      </c>
      <c r="CL41" s="303">
        <f t="shared" si="33"/>
        <v>0</v>
      </c>
      <c r="CO41" s="354"/>
      <c r="CP41" s="290">
        <f t="shared" si="36"/>
        <v>0</v>
      </c>
      <c r="CQ41" s="27">
        <f t="shared" si="37"/>
        <v>0</v>
      </c>
      <c r="CR41" s="27">
        <f t="shared" si="38"/>
        <v>0</v>
      </c>
      <c r="CS41" s="27">
        <f t="shared" si="39"/>
        <v>0</v>
      </c>
      <c r="CT41" s="27">
        <f t="shared" si="40"/>
        <v>0</v>
      </c>
      <c r="CU41" s="27">
        <f t="shared" si="41"/>
        <v>0</v>
      </c>
      <c r="CV41" s="27">
        <f t="shared" si="42"/>
        <v>0</v>
      </c>
      <c r="CW41" s="27">
        <f t="shared" si="43"/>
        <v>0</v>
      </c>
      <c r="CX41" s="27">
        <f t="shared" si="44"/>
        <v>0</v>
      </c>
      <c r="CY41" s="27">
        <f t="shared" si="45"/>
        <v>0</v>
      </c>
      <c r="CZ41" s="27">
        <f t="shared" si="46"/>
        <v>0</v>
      </c>
      <c r="DA41" s="35">
        <f t="shared" si="47"/>
        <v>0</v>
      </c>
      <c r="DB41" s="289">
        <f t="shared" si="48"/>
        <v>0</v>
      </c>
      <c r="DC41" s="289">
        <f t="shared" si="49"/>
        <v>0</v>
      </c>
      <c r="DD41" s="289">
        <f t="shared" si="50"/>
        <v>0</v>
      </c>
      <c r="DE41" s="289">
        <f t="shared" si="51"/>
        <v>0</v>
      </c>
      <c r="DF41" s="289">
        <f t="shared" si="52"/>
        <v>0</v>
      </c>
      <c r="DG41" s="289">
        <f t="shared" si="53"/>
        <v>0</v>
      </c>
      <c r="DH41" s="289">
        <f t="shared" si="54"/>
        <v>0</v>
      </c>
      <c r="DI41" s="289">
        <f t="shared" si="55"/>
        <v>0</v>
      </c>
      <c r="DJ41" s="289">
        <f t="shared" si="56"/>
        <v>0</v>
      </c>
      <c r="DK41" s="289">
        <f t="shared" si="57"/>
        <v>0</v>
      </c>
      <c r="DL41" s="288">
        <f t="shared" si="58"/>
        <v>0</v>
      </c>
      <c r="DM41" s="207">
        <f t="shared" si="59"/>
        <v>0</v>
      </c>
      <c r="DN41" s="207">
        <f t="shared" si="60"/>
        <v>0</v>
      </c>
      <c r="DO41" s="207">
        <f t="shared" si="61"/>
        <v>0</v>
      </c>
      <c r="DP41" s="207">
        <f t="shared" si="62"/>
        <v>0</v>
      </c>
      <c r="DQ41" s="207">
        <f t="shared" si="63"/>
        <v>0</v>
      </c>
      <c r="DR41" s="207">
        <f t="shared" si="64"/>
        <v>0</v>
      </c>
      <c r="DS41" s="207">
        <f t="shared" si="65"/>
        <v>0</v>
      </c>
      <c r="DT41" s="207">
        <f t="shared" si="66"/>
        <v>0</v>
      </c>
      <c r="DU41" s="207">
        <f t="shared" si="67"/>
        <v>0</v>
      </c>
      <c r="DV41" s="209">
        <f t="shared" si="68"/>
        <v>0</v>
      </c>
    </row>
    <row r="42" spans="1:126" ht="15.75" customHeight="1" x14ac:dyDescent="0.15">
      <c r="A42" s="138">
        <v>68</v>
      </c>
      <c r="B42" s="140"/>
      <c r="C42" s="5"/>
      <c r="D42" s="5"/>
      <c r="E42" s="5"/>
      <c r="F42" s="5"/>
      <c r="G42" s="199"/>
      <c r="H42" s="199"/>
      <c r="I42" s="199"/>
      <c r="J42" s="199"/>
      <c r="K42" s="199"/>
      <c r="L42" s="304">
        <v>0</v>
      </c>
      <c r="M42" s="304">
        <v>0</v>
      </c>
      <c r="N42" s="304">
        <v>0</v>
      </c>
      <c r="O42" s="304">
        <v>0</v>
      </c>
      <c r="P42" s="304">
        <v>0</v>
      </c>
      <c r="Q42" s="304">
        <v>0</v>
      </c>
      <c r="R42" s="304">
        <v>0</v>
      </c>
      <c r="S42" s="304">
        <v>0</v>
      </c>
      <c r="T42" s="304">
        <v>0</v>
      </c>
      <c r="U42" s="304">
        <v>0</v>
      </c>
      <c r="V42" s="310">
        <f t="shared" si="5"/>
        <v>0</v>
      </c>
      <c r="W42" s="309">
        <f t="shared" si="6"/>
        <v>0</v>
      </c>
      <c r="X42" s="297">
        <v>0</v>
      </c>
      <c r="Y42" s="297">
        <v>0</v>
      </c>
      <c r="Z42" s="297">
        <v>0</v>
      </c>
      <c r="AA42" s="297">
        <v>0</v>
      </c>
      <c r="AB42" s="297">
        <v>0</v>
      </c>
      <c r="AC42" s="297">
        <v>0</v>
      </c>
      <c r="AD42" s="297">
        <v>0</v>
      </c>
      <c r="AE42" s="297">
        <v>0</v>
      </c>
      <c r="AF42" s="297">
        <v>0</v>
      </c>
      <c r="AG42" s="297">
        <v>0</v>
      </c>
      <c r="AH42" s="308">
        <f t="shared" si="7"/>
        <v>0</v>
      </c>
      <c r="AI42" s="297">
        <v>0</v>
      </c>
      <c r="AJ42" s="297">
        <v>0</v>
      </c>
      <c r="AK42" s="297">
        <v>0</v>
      </c>
      <c r="AL42" s="297">
        <v>0</v>
      </c>
      <c r="AM42" s="297">
        <v>0</v>
      </c>
      <c r="AN42" s="297">
        <v>0</v>
      </c>
      <c r="AO42" s="297">
        <v>0</v>
      </c>
      <c r="AP42" s="297">
        <v>0</v>
      </c>
      <c r="AQ42" s="297">
        <v>0</v>
      </c>
      <c r="AR42" s="311">
        <v>0</v>
      </c>
      <c r="AS42" s="310">
        <f t="shared" si="8"/>
        <v>0</v>
      </c>
      <c r="AT42" s="309">
        <f t="shared" si="9"/>
        <v>0</v>
      </c>
      <c r="AU42" s="297">
        <v>0</v>
      </c>
      <c r="AV42" s="297">
        <v>0</v>
      </c>
      <c r="AW42" s="297">
        <v>0</v>
      </c>
      <c r="AX42" s="297">
        <v>0</v>
      </c>
      <c r="AY42" s="297">
        <v>0</v>
      </c>
      <c r="AZ42" s="297">
        <v>0</v>
      </c>
      <c r="BA42" s="297">
        <v>0</v>
      </c>
      <c r="BB42" s="297">
        <v>0</v>
      </c>
      <c r="BC42" s="297">
        <v>0</v>
      </c>
      <c r="BD42" s="297">
        <v>0</v>
      </c>
      <c r="BE42" s="308">
        <f t="shared" si="10"/>
        <v>0</v>
      </c>
      <c r="BF42" s="297">
        <v>0</v>
      </c>
      <c r="BG42" s="297">
        <v>0</v>
      </c>
      <c r="BH42" s="297">
        <v>0</v>
      </c>
      <c r="BI42" s="297">
        <v>0</v>
      </c>
      <c r="BJ42" s="297">
        <v>0</v>
      </c>
      <c r="BK42" s="297">
        <v>0</v>
      </c>
      <c r="BL42" s="297">
        <v>0</v>
      </c>
      <c r="BM42" s="297">
        <v>0</v>
      </c>
      <c r="BN42" s="297">
        <v>0</v>
      </c>
      <c r="BO42" s="297">
        <v>0</v>
      </c>
      <c r="BP42" s="307">
        <f t="shared" si="11"/>
        <v>0</v>
      </c>
      <c r="BQ42" s="306">
        <f t="shared" si="12"/>
        <v>0</v>
      </c>
      <c r="BR42" s="304">
        <f t="shared" si="69"/>
        <v>0</v>
      </c>
      <c r="BS42" s="304">
        <f t="shared" si="70"/>
        <v>0</v>
      </c>
      <c r="BT42" s="304">
        <f t="shared" si="71"/>
        <v>0</v>
      </c>
      <c r="BU42" s="304">
        <f t="shared" si="72"/>
        <v>0</v>
      </c>
      <c r="BV42" s="304">
        <f t="shared" si="73"/>
        <v>0</v>
      </c>
      <c r="BW42" s="304">
        <f t="shared" si="18"/>
        <v>0</v>
      </c>
      <c r="BX42" s="304">
        <f t="shared" si="19"/>
        <v>0</v>
      </c>
      <c r="BY42" s="304">
        <f t="shared" si="20"/>
        <v>0</v>
      </c>
      <c r="BZ42" s="304">
        <f t="shared" si="21"/>
        <v>0</v>
      </c>
      <c r="CA42" s="304">
        <f t="shared" si="22"/>
        <v>0</v>
      </c>
      <c r="CB42" s="294">
        <f t="shared" si="23"/>
        <v>0</v>
      </c>
      <c r="CC42" s="304">
        <f t="shared" si="74"/>
        <v>0</v>
      </c>
      <c r="CD42" s="304">
        <f t="shared" si="75"/>
        <v>0</v>
      </c>
      <c r="CE42" s="304">
        <f t="shared" si="76"/>
        <v>0</v>
      </c>
      <c r="CF42" s="304">
        <f t="shared" si="77"/>
        <v>0</v>
      </c>
      <c r="CG42" s="305">
        <f t="shared" si="78"/>
        <v>0</v>
      </c>
      <c r="CH42" s="304">
        <f t="shared" si="29"/>
        <v>0</v>
      </c>
      <c r="CI42" s="304">
        <f t="shared" si="30"/>
        <v>0</v>
      </c>
      <c r="CJ42" s="304">
        <f t="shared" si="31"/>
        <v>0</v>
      </c>
      <c r="CK42" s="304">
        <f t="shared" si="32"/>
        <v>0</v>
      </c>
      <c r="CL42" s="303">
        <f t="shared" si="33"/>
        <v>0</v>
      </c>
      <c r="CO42" s="354"/>
      <c r="CP42" s="290">
        <f t="shared" si="36"/>
        <v>0</v>
      </c>
      <c r="CQ42" s="27">
        <f t="shared" si="37"/>
        <v>0</v>
      </c>
      <c r="CR42" s="27">
        <f t="shared" si="38"/>
        <v>0</v>
      </c>
      <c r="CS42" s="27">
        <f t="shared" si="39"/>
        <v>0</v>
      </c>
      <c r="CT42" s="27">
        <f t="shared" si="40"/>
        <v>0</v>
      </c>
      <c r="CU42" s="27">
        <f t="shared" si="41"/>
        <v>0</v>
      </c>
      <c r="CV42" s="27">
        <f t="shared" si="42"/>
        <v>0</v>
      </c>
      <c r="CW42" s="27">
        <f t="shared" si="43"/>
        <v>0</v>
      </c>
      <c r="CX42" s="27">
        <f t="shared" si="44"/>
        <v>0</v>
      </c>
      <c r="CY42" s="27">
        <f t="shared" si="45"/>
        <v>0</v>
      </c>
      <c r="CZ42" s="27">
        <f t="shared" si="46"/>
        <v>0</v>
      </c>
      <c r="DA42" s="35">
        <f t="shared" si="47"/>
        <v>0</v>
      </c>
      <c r="DB42" s="289">
        <f t="shared" si="48"/>
        <v>0</v>
      </c>
      <c r="DC42" s="289">
        <f t="shared" si="49"/>
        <v>0</v>
      </c>
      <c r="DD42" s="289">
        <f t="shared" si="50"/>
        <v>0</v>
      </c>
      <c r="DE42" s="289">
        <f t="shared" si="51"/>
        <v>0</v>
      </c>
      <c r="DF42" s="289">
        <f t="shared" si="52"/>
        <v>0</v>
      </c>
      <c r="DG42" s="289">
        <f t="shared" si="53"/>
        <v>0</v>
      </c>
      <c r="DH42" s="289">
        <f t="shared" si="54"/>
        <v>0</v>
      </c>
      <c r="DI42" s="289">
        <f t="shared" si="55"/>
        <v>0</v>
      </c>
      <c r="DJ42" s="289">
        <f t="shared" si="56"/>
        <v>0</v>
      </c>
      <c r="DK42" s="289">
        <f t="shared" si="57"/>
        <v>0</v>
      </c>
      <c r="DL42" s="288">
        <f t="shared" si="58"/>
        <v>0</v>
      </c>
      <c r="DM42" s="207">
        <f t="shared" si="59"/>
        <v>0</v>
      </c>
      <c r="DN42" s="207">
        <f t="shared" si="60"/>
        <v>0</v>
      </c>
      <c r="DO42" s="207">
        <f t="shared" si="61"/>
        <v>0</v>
      </c>
      <c r="DP42" s="207">
        <f t="shared" si="62"/>
        <v>0</v>
      </c>
      <c r="DQ42" s="207">
        <f t="shared" si="63"/>
        <v>0</v>
      </c>
      <c r="DR42" s="207">
        <f t="shared" si="64"/>
        <v>0</v>
      </c>
      <c r="DS42" s="207">
        <f t="shared" si="65"/>
        <v>0</v>
      </c>
      <c r="DT42" s="207">
        <f t="shared" si="66"/>
        <v>0</v>
      </c>
      <c r="DU42" s="207">
        <f t="shared" si="67"/>
        <v>0</v>
      </c>
      <c r="DV42" s="209">
        <f t="shared" si="68"/>
        <v>0</v>
      </c>
    </row>
    <row r="43" spans="1:126" ht="15.75" customHeight="1" x14ac:dyDescent="0.15">
      <c r="A43" s="138">
        <v>70</v>
      </c>
      <c r="B43" s="140"/>
      <c r="C43" s="5"/>
      <c r="D43" s="5"/>
      <c r="E43" s="5"/>
      <c r="F43" s="5"/>
      <c r="G43" s="199"/>
      <c r="H43" s="199"/>
      <c r="I43" s="199"/>
      <c r="J43" s="199"/>
      <c r="K43" s="199"/>
      <c r="L43" s="304">
        <v>0</v>
      </c>
      <c r="M43" s="304">
        <v>0</v>
      </c>
      <c r="N43" s="304">
        <v>0</v>
      </c>
      <c r="O43" s="304">
        <v>0</v>
      </c>
      <c r="P43" s="304">
        <v>0</v>
      </c>
      <c r="Q43" s="304">
        <v>0</v>
      </c>
      <c r="R43" s="304">
        <v>0</v>
      </c>
      <c r="S43" s="304">
        <v>0</v>
      </c>
      <c r="T43" s="304">
        <v>0</v>
      </c>
      <c r="U43" s="304">
        <v>0</v>
      </c>
      <c r="V43" s="310">
        <f t="shared" si="5"/>
        <v>0</v>
      </c>
      <c r="W43" s="309">
        <f t="shared" si="6"/>
        <v>0</v>
      </c>
      <c r="X43" s="297">
        <v>0</v>
      </c>
      <c r="Y43" s="297">
        <v>0</v>
      </c>
      <c r="Z43" s="297">
        <v>0</v>
      </c>
      <c r="AA43" s="297">
        <v>0</v>
      </c>
      <c r="AB43" s="297">
        <v>0</v>
      </c>
      <c r="AC43" s="297">
        <v>0</v>
      </c>
      <c r="AD43" s="297">
        <v>0</v>
      </c>
      <c r="AE43" s="297">
        <v>0</v>
      </c>
      <c r="AF43" s="297">
        <v>0</v>
      </c>
      <c r="AG43" s="297">
        <v>0</v>
      </c>
      <c r="AH43" s="308">
        <f t="shared" si="7"/>
        <v>0</v>
      </c>
      <c r="AI43" s="297">
        <v>0</v>
      </c>
      <c r="AJ43" s="297">
        <v>0</v>
      </c>
      <c r="AK43" s="297">
        <v>0</v>
      </c>
      <c r="AL43" s="297">
        <v>0</v>
      </c>
      <c r="AM43" s="297">
        <v>0</v>
      </c>
      <c r="AN43" s="297">
        <v>0</v>
      </c>
      <c r="AO43" s="297">
        <v>0</v>
      </c>
      <c r="AP43" s="297">
        <v>0</v>
      </c>
      <c r="AQ43" s="297">
        <v>0</v>
      </c>
      <c r="AR43" s="311">
        <v>0</v>
      </c>
      <c r="AS43" s="310">
        <f t="shared" si="8"/>
        <v>0</v>
      </c>
      <c r="AT43" s="309">
        <f t="shared" si="9"/>
        <v>0</v>
      </c>
      <c r="AU43" s="297">
        <v>0</v>
      </c>
      <c r="AV43" s="297">
        <v>0</v>
      </c>
      <c r="AW43" s="297">
        <v>0</v>
      </c>
      <c r="AX43" s="297">
        <v>0</v>
      </c>
      <c r="AY43" s="297">
        <v>0</v>
      </c>
      <c r="AZ43" s="297">
        <v>0</v>
      </c>
      <c r="BA43" s="297">
        <v>0</v>
      </c>
      <c r="BB43" s="297">
        <v>0</v>
      </c>
      <c r="BC43" s="297">
        <v>0</v>
      </c>
      <c r="BD43" s="297">
        <v>0</v>
      </c>
      <c r="BE43" s="308">
        <f t="shared" si="10"/>
        <v>0</v>
      </c>
      <c r="BF43" s="297">
        <v>0</v>
      </c>
      <c r="BG43" s="297">
        <v>0</v>
      </c>
      <c r="BH43" s="297">
        <v>0</v>
      </c>
      <c r="BI43" s="297">
        <v>0</v>
      </c>
      <c r="BJ43" s="297">
        <v>0</v>
      </c>
      <c r="BK43" s="297">
        <v>0</v>
      </c>
      <c r="BL43" s="297">
        <v>0</v>
      </c>
      <c r="BM43" s="297">
        <v>0</v>
      </c>
      <c r="BN43" s="297">
        <v>0</v>
      </c>
      <c r="BO43" s="297">
        <v>0</v>
      </c>
      <c r="BP43" s="307">
        <f t="shared" si="11"/>
        <v>0</v>
      </c>
      <c r="BQ43" s="306">
        <f t="shared" si="12"/>
        <v>0</v>
      </c>
      <c r="BR43" s="304">
        <f t="shared" si="69"/>
        <v>0</v>
      </c>
      <c r="BS43" s="304">
        <f t="shared" si="70"/>
        <v>0</v>
      </c>
      <c r="BT43" s="304">
        <f t="shared" si="71"/>
        <v>0</v>
      </c>
      <c r="BU43" s="304">
        <f t="shared" si="72"/>
        <v>0</v>
      </c>
      <c r="BV43" s="304">
        <f t="shared" si="73"/>
        <v>0</v>
      </c>
      <c r="BW43" s="304">
        <f t="shared" si="18"/>
        <v>0</v>
      </c>
      <c r="BX43" s="304">
        <f t="shared" si="19"/>
        <v>0</v>
      </c>
      <c r="BY43" s="304">
        <f t="shared" si="20"/>
        <v>0</v>
      </c>
      <c r="BZ43" s="304">
        <f t="shared" si="21"/>
        <v>0</v>
      </c>
      <c r="CA43" s="304">
        <f t="shared" si="22"/>
        <v>0</v>
      </c>
      <c r="CB43" s="294">
        <f t="shared" si="23"/>
        <v>0</v>
      </c>
      <c r="CC43" s="304">
        <f t="shared" si="74"/>
        <v>0</v>
      </c>
      <c r="CD43" s="304">
        <f t="shared" si="75"/>
        <v>0</v>
      </c>
      <c r="CE43" s="304">
        <f t="shared" si="76"/>
        <v>0</v>
      </c>
      <c r="CF43" s="304">
        <f t="shared" si="77"/>
        <v>0</v>
      </c>
      <c r="CG43" s="305">
        <f t="shared" si="78"/>
        <v>0</v>
      </c>
      <c r="CH43" s="304">
        <f t="shared" si="29"/>
        <v>0</v>
      </c>
      <c r="CI43" s="304">
        <f t="shared" si="30"/>
        <v>0</v>
      </c>
      <c r="CJ43" s="304">
        <f t="shared" si="31"/>
        <v>0</v>
      </c>
      <c r="CK43" s="304">
        <f t="shared" si="32"/>
        <v>0</v>
      </c>
      <c r="CL43" s="303">
        <f t="shared" si="33"/>
        <v>0</v>
      </c>
      <c r="CO43" s="354"/>
      <c r="CP43" s="290">
        <f t="shared" si="36"/>
        <v>0</v>
      </c>
      <c r="CQ43" s="27">
        <f t="shared" si="37"/>
        <v>0</v>
      </c>
      <c r="CR43" s="27">
        <f t="shared" si="38"/>
        <v>0</v>
      </c>
      <c r="CS43" s="27">
        <f t="shared" si="39"/>
        <v>0</v>
      </c>
      <c r="CT43" s="27">
        <f t="shared" si="40"/>
        <v>0</v>
      </c>
      <c r="CU43" s="27">
        <f t="shared" si="41"/>
        <v>0</v>
      </c>
      <c r="CV43" s="27">
        <f t="shared" si="42"/>
        <v>0</v>
      </c>
      <c r="CW43" s="27">
        <f t="shared" si="43"/>
        <v>0</v>
      </c>
      <c r="CX43" s="27">
        <f t="shared" si="44"/>
        <v>0</v>
      </c>
      <c r="CY43" s="27">
        <f t="shared" si="45"/>
        <v>0</v>
      </c>
      <c r="CZ43" s="27">
        <f t="shared" si="46"/>
        <v>0</v>
      </c>
      <c r="DA43" s="35">
        <f t="shared" si="47"/>
        <v>0</v>
      </c>
      <c r="DB43" s="289">
        <f t="shared" si="48"/>
        <v>0</v>
      </c>
      <c r="DC43" s="289">
        <f t="shared" si="49"/>
        <v>0</v>
      </c>
      <c r="DD43" s="289">
        <f t="shared" si="50"/>
        <v>0</v>
      </c>
      <c r="DE43" s="289">
        <f t="shared" si="51"/>
        <v>0</v>
      </c>
      <c r="DF43" s="289">
        <f t="shared" si="52"/>
        <v>0</v>
      </c>
      <c r="DG43" s="289">
        <f t="shared" si="53"/>
        <v>0</v>
      </c>
      <c r="DH43" s="289">
        <f t="shared" si="54"/>
        <v>0</v>
      </c>
      <c r="DI43" s="289">
        <f t="shared" si="55"/>
        <v>0</v>
      </c>
      <c r="DJ43" s="289">
        <f t="shared" si="56"/>
        <v>0</v>
      </c>
      <c r="DK43" s="289">
        <f t="shared" si="57"/>
        <v>0</v>
      </c>
      <c r="DL43" s="288">
        <f t="shared" si="58"/>
        <v>0</v>
      </c>
      <c r="DM43" s="207">
        <f t="shared" si="59"/>
        <v>0</v>
      </c>
      <c r="DN43" s="207">
        <f t="shared" si="60"/>
        <v>0</v>
      </c>
      <c r="DO43" s="207">
        <f t="shared" si="61"/>
        <v>0</v>
      </c>
      <c r="DP43" s="207">
        <f t="shared" si="62"/>
        <v>0</v>
      </c>
      <c r="DQ43" s="207">
        <f t="shared" si="63"/>
        <v>0</v>
      </c>
      <c r="DR43" s="207">
        <f t="shared" si="64"/>
        <v>0</v>
      </c>
      <c r="DS43" s="207">
        <f t="shared" si="65"/>
        <v>0</v>
      </c>
      <c r="DT43" s="207">
        <f t="shared" si="66"/>
        <v>0</v>
      </c>
      <c r="DU43" s="207">
        <f t="shared" si="67"/>
        <v>0</v>
      </c>
      <c r="DV43" s="209">
        <f t="shared" si="68"/>
        <v>0</v>
      </c>
    </row>
    <row r="44" spans="1:126" ht="15.75" customHeight="1" x14ac:dyDescent="0.15">
      <c r="A44" s="138">
        <v>72</v>
      </c>
      <c r="B44" s="140"/>
      <c r="C44" s="5"/>
      <c r="D44" s="5"/>
      <c r="E44" s="5"/>
      <c r="F44" s="5"/>
      <c r="G44" s="199"/>
      <c r="H44" s="199"/>
      <c r="I44" s="199"/>
      <c r="J44" s="199"/>
      <c r="K44" s="199"/>
      <c r="L44" s="304">
        <v>0</v>
      </c>
      <c r="M44" s="304">
        <v>0</v>
      </c>
      <c r="N44" s="304">
        <v>0</v>
      </c>
      <c r="O44" s="304">
        <v>0</v>
      </c>
      <c r="P44" s="304">
        <v>0</v>
      </c>
      <c r="Q44" s="304">
        <v>0</v>
      </c>
      <c r="R44" s="304">
        <v>0</v>
      </c>
      <c r="S44" s="304">
        <v>0</v>
      </c>
      <c r="T44" s="304">
        <v>0</v>
      </c>
      <c r="U44" s="304">
        <v>0</v>
      </c>
      <c r="V44" s="310">
        <f t="shared" si="5"/>
        <v>0</v>
      </c>
      <c r="W44" s="309">
        <f t="shared" si="6"/>
        <v>0</v>
      </c>
      <c r="X44" s="297">
        <v>0</v>
      </c>
      <c r="Y44" s="297">
        <v>0</v>
      </c>
      <c r="Z44" s="297">
        <v>0</v>
      </c>
      <c r="AA44" s="297">
        <v>0</v>
      </c>
      <c r="AB44" s="297">
        <v>0</v>
      </c>
      <c r="AC44" s="297">
        <v>0</v>
      </c>
      <c r="AD44" s="297">
        <v>0</v>
      </c>
      <c r="AE44" s="297">
        <v>0</v>
      </c>
      <c r="AF44" s="297">
        <v>0</v>
      </c>
      <c r="AG44" s="297">
        <v>0</v>
      </c>
      <c r="AH44" s="308">
        <f t="shared" si="7"/>
        <v>0</v>
      </c>
      <c r="AI44" s="297">
        <v>0</v>
      </c>
      <c r="AJ44" s="297">
        <v>0</v>
      </c>
      <c r="AK44" s="297">
        <v>0</v>
      </c>
      <c r="AL44" s="297">
        <v>0</v>
      </c>
      <c r="AM44" s="297">
        <v>0</v>
      </c>
      <c r="AN44" s="297">
        <v>0</v>
      </c>
      <c r="AO44" s="297">
        <v>0</v>
      </c>
      <c r="AP44" s="297">
        <v>0</v>
      </c>
      <c r="AQ44" s="297">
        <v>0</v>
      </c>
      <c r="AR44" s="311">
        <v>0</v>
      </c>
      <c r="AS44" s="310">
        <f t="shared" si="8"/>
        <v>0</v>
      </c>
      <c r="AT44" s="309">
        <f t="shared" si="9"/>
        <v>0</v>
      </c>
      <c r="AU44" s="297">
        <v>0</v>
      </c>
      <c r="AV44" s="297">
        <v>0</v>
      </c>
      <c r="AW44" s="297">
        <v>0</v>
      </c>
      <c r="AX44" s="297">
        <v>0</v>
      </c>
      <c r="AY44" s="297">
        <v>0</v>
      </c>
      <c r="AZ44" s="297">
        <v>0</v>
      </c>
      <c r="BA44" s="297">
        <v>0</v>
      </c>
      <c r="BB44" s="297">
        <v>0</v>
      </c>
      <c r="BC44" s="297">
        <v>0</v>
      </c>
      <c r="BD44" s="297">
        <v>0</v>
      </c>
      <c r="BE44" s="308">
        <f t="shared" si="10"/>
        <v>0</v>
      </c>
      <c r="BF44" s="297">
        <v>0</v>
      </c>
      <c r="BG44" s="297">
        <v>0</v>
      </c>
      <c r="BH44" s="297">
        <v>0</v>
      </c>
      <c r="BI44" s="297">
        <v>0</v>
      </c>
      <c r="BJ44" s="297">
        <v>0</v>
      </c>
      <c r="BK44" s="297">
        <v>0</v>
      </c>
      <c r="BL44" s="297">
        <v>0</v>
      </c>
      <c r="BM44" s="297">
        <v>0</v>
      </c>
      <c r="BN44" s="297">
        <v>0</v>
      </c>
      <c r="BO44" s="297">
        <v>0</v>
      </c>
      <c r="BP44" s="307">
        <f t="shared" si="11"/>
        <v>0</v>
      </c>
      <c r="BQ44" s="306">
        <f t="shared" si="12"/>
        <v>0</v>
      </c>
      <c r="BR44" s="304">
        <f t="shared" si="69"/>
        <v>0</v>
      </c>
      <c r="BS44" s="304">
        <f t="shared" si="70"/>
        <v>0</v>
      </c>
      <c r="BT44" s="304">
        <f t="shared" si="71"/>
        <v>0</v>
      </c>
      <c r="BU44" s="304">
        <f t="shared" si="72"/>
        <v>0</v>
      </c>
      <c r="BV44" s="304">
        <f t="shared" si="73"/>
        <v>0</v>
      </c>
      <c r="BW44" s="304">
        <f t="shared" si="18"/>
        <v>0</v>
      </c>
      <c r="BX44" s="304">
        <f t="shared" si="19"/>
        <v>0</v>
      </c>
      <c r="BY44" s="304">
        <f t="shared" si="20"/>
        <v>0</v>
      </c>
      <c r="BZ44" s="304">
        <f t="shared" si="21"/>
        <v>0</v>
      </c>
      <c r="CA44" s="304">
        <f t="shared" si="22"/>
        <v>0</v>
      </c>
      <c r="CB44" s="294">
        <f t="shared" si="23"/>
        <v>0</v>
      </c>
      <c r="CC44" s="304">
        <f t="shared" si="74"/>
        <v>0</v>
      </c>
      <c r="CD44" s="304">
        <f t="shared" si="75"/>
        <v>0</v>
      </c>
      <c r="CE44" s="304">
        <f t="shared" si="76"/>
        <v>0</v>
      </c>
      <c r="CF44" s="304">
        <f t="shared" si="77"/>
        <v>0</v>
      </c>
      <c r="CG44" s="305">
        <f t="shared" si="78"/>
        <v>0</v>
      </c>
      <c r="CH44" s="304">
        <f t="shared" si="29"/>
        <v>0</v>
      </c>
      <c r="CI44" s="304">
        <f t="shared" si="30"/>
        <v>0</v>
      </c>
      <c r="CJ44" s="304">
        <f t="shared" si="31"/>
        <v>0</v>
      </c>
      <c r="CK44" s="304">
        <f t="shared" si="32"/>
        <v>0</v>
      </c>
      <c r="CL44" s="303">
        <f t="shared" si="33"/>
        <v>0</v>
      </c>
      <c r="CO44" s="354"/>
      <c r="CP44" s="290">
        <f t="shared" si="36"/>
        <v>0</v>
      </c>
      <c r="CQ44" s="27">
        <f t="shared" si="37"/>
        <v>0</v>
      </c>
      <c r="CR44" s="27">
        <f t="shared" si="38"/>
        <v>0</v>
      </c>
      <c r="CS44" s="27">
        <f t="shared" si="39"/>
        <v>0</v>
      </c>
      <c r="CT44" s="27">
        <f t="shared" si="40"/>
        <v>0</v>
      </c>
      <c r="CU44" s="27">
        <f t="shared" si="41"/>
        <v>0</v>
      </c>
      <c r="CV44" s="27">
        <f t="shared" si="42"/>
        <v>0</v>
      </c>
      <c r="CW44" s="27">
        <f t="shared" si="43"/>
        <v>0</v>
      </c>
      <c r="CX44" s="27">
        <f t="shared" si="44"/>
        <v>0</v>
      </c>
      <c r="CY44" s="27">
        <f t="shared" si="45"/>
        <v>0</v>
      </c>
      <c r="CZ44" s="27">
        <f t="shared" si="46"/>
        <v>0</v>
      </c>
      <c r="DA44" s="35">
        <f t="shared" si="47"/>
        <v>0</v>
      </c>
      <c r="DB44" s="289">
        <f t="shared" si="48"/>
        <v>0</v>
      </c>
      <c r="DC44" s="289">
        <f t="shared" si="49"/>
        <v>0</v>
      </c>
      <c r="DD44" s="289">
        <f t="shared" si="50"/>
        <v>0</v>
      </c>
      <c r="DE44" s="289">
        <f t="shared" si="51"/>
        <v>0</v>
      </c>
      <c r="DF44" s="289">
        <f t="shared" si="52"/>
        <v>0</v>
      </c>
      <c r="DG44" s="289">
        <f t="shared" si="53"/>
        <v>0</v>
      </c>
      <c r="DH44" s="289">
        <f t="shared" si="54"/>
        <v>0</v>
      </c>
      <c r="DI44" s="289">
        <f t="shared" si="55"/>
        <v>0</v>
      </c>
      <c r="DJ44" s="289">
        <f t="shared" si="56"/>
        <v>0</v>
      </c>
      <c r="DK44" s="289">
        <f t="shared" si="57"/>
        <v>0</v>
      </c>
      <c r="DL44" s="288">
        <f t="shared" si="58"/>
        <v>0</v>
      </c>
      <c r="DM44" s="207">
        <f t="shared" si="59"/>
        <v>0</v>
      </c>
      <c r="DN44" s="207">
        <f t="shared" si="60"/>
        <v>0</v>
      </c>
      <c r="DO44" s="207">
        <f t="shared" si="61"/>
        <v>0</v>
      </c>
      <c r="DP44" s="207">
        <f t="shared" si="62"/>
        <v>0</v>
      </c>
      <c r="DQ44" s="207">
        <f t="shared" si="63"/>
        <v>0</v>
      </c>
      <c r="DR44" s="207">
        <f t="shared" si="64"/>
        <v>0</v>
      </c>
      <c r="DS44" s="207">
        <f t="shared" si="65"/>
        <v>0</v>
      </c>
      <c r="DT44" s="207">
        <f t="shared" si="66"/>
        <v>0</v>
      </c>
      <c r="DU44" s="207">
        <f t="shared" si="67"/>
        <v>0</v>
      </c>
      <c r="DV44" s="209">
        <f t="shared" si="68"/>
        <v>0</v>
      </c>
    </row>
    <row r="45" spans="1:126" ht="15.75" customHeight="1" x14ac:dyDescent="0.15">
      <c r="A45" s="138">
        <v>74</v>
      </c>
      <c r="B45" s="140"/>
      <c r="C45" s="5"/>
      <c r="D45" s="5"/>
      <c r="E45" s="5"/>
      <c r="F45" s="5"/>
      <c r="G45" s="199"/>
      <c r="H45" s="199"/>
      <c r="I45" s="199"/>
      <c r="J45" s="199"/>
      <c r="K45" s="199"/>
      <c r="L45" s="304">
        <v>0</v>
      </c>
      <c r="M45" s="304">
        <v>0</v>
      </c>
      <c r="N45" s="304">
        <v>0</v>
      </c>
      <c r="O45" s="304">
        <v>0</v>
      </c>
      <c r="P45" s="304">
        <v>0</v>
      </c>
      <c r="Q45" s="304">
        <v>0</v>
      </c>
      <c r="R45" s="304">
        <v>0</v>
      </c>
      <c r="S45" s="304">
        <v>0</v>
      </c>
      <c r="T45" s="304">
        <v>0</v>
      </c>
      <c r="U45" s="304">
        <v>0</v>
      </c>
      <c r="V45" s="310">
        <f t="shared" si="5"/>
        <v>0</v>
      </c>
      <c r="W45" s="309">
        <f t="shared" si="6"/>
        <v>0</v>
      </c>
      <c r="X45" s="297">
        <v>0</v>
      </c>
      <c r="Y45" s="297">
        <v>0</v>
      </c>
      <c r="Z45" s="297">
        <v>0</v>
      </c>
      <c r="AA45" s="297">
        <v>0</v>
      </c>
      <c r="AB45" s="297">
        <v>0</v>
      </c>
      <c r="AC45" s="297">
        <v>0</v>
      </c>
      <c r="AD45" s="297">
        <v>0</v>
      </c>
      <c r="AE45" s="297">
        <v>0</v>
      </c>
      <c r="AF45" s="297">
        <v>0</v>
      </c>
      <c r="AG45" s="297">
        <v>0</v>
      </c>
      <c r="AH45" s="308">
        <f t="shared" si="7"/>
        <v>0</v>
      </c>
      <c r="AI45" s="297">
        <v>0</v>
      </c>
      <c r="AJ45" s="297">
        <v>0</v>
      </c>
      <c r="AK45" s="297">
        <v>0</v>
      </c>
      <c r="AL45" s="297">
        <v>0</v>
      </c>
      <c r="AM45" s="297">
        <v>0</v>
      </c>
      <c r="AN45" s="297">
        <v>0</v>
      </c>
      <c r="AO45" s="297">
        <v>0</v>
      </c>
      <c r="AP45" s="297">
        <v>0</v>
      </c>
      <c r="AQ45" s="297">
        <v>0</v>
      </c>
      <c r="AR45" s="311">
        <v>0</v>
      </c>
      <c r="AS45" s="310">
        <f t="shared" si="8"/>
        <v>0</v>
      </c>
      <c r="AT45" s="309">
        <f t="shared" si="9"/>
        <v>0</v>
      </c>
      <c r="AU45" s="297">
        <v>0</v>
      </c>
      <c r="AV45" s="297">
        <v>0</v>
      </c>
      <c r="AW45" s="297">
        <v>0</v>
      </c>
      <c r="AX45" s="297">
        <v>0</v>
      </c>
      <c r="AY45" s="297">
        <v>0</v>
      </c>
      <c r="AZ45" s="297">
        <v>0</v>
      </c>
      <c r="BA45" s="297">
        <v>0</v>
      </c>
      <c r="BB45" s="297">
        <v>0</v>
      </c>
      <c r="BC45" s="297">
        <v>0</v>
      </c>
      <c r="BD45" s="297">
        <v>0</v>
      </c>
      <c r="BE45" s="308">
        <f t="shared" si="10"/>
        <v>0</v>
      </c>
      <c r="BF45" s="297">
        <v>0</v>
      </c>
      <c r="BG45" s="297">
        <v>0</v>
      </c>
      <c r="BH45" s="297">
        <v>0</v>
      </c>
      <c r="BI45" s="297">
        <v>0</v>
      </c>
      <c r="BJ45" s="297">
        <v>0</v>
      </c>
      <c r="BK45" s="297">
        <v>0</v>
      </c>
      <c r="BL45" s="297">
        <v>0</v>
      </c>
      <c r="BM45" s="297">
        <v>0</v>
      </c>
      <c r="BN45" s="297">
        <v>0</v>
      </c>
      <c r="BO45" s="297">
        <v>0</v>
      </c>
      <c r="BP45" s="307">
        <f t="shared" si="11"/>
        <v>0</v>
      </c>
      <c r="BQ45" s="306">
        <f t="shared" si="12"/>
        <v>0</v>
      </c>
      <c r="BR45" s="304">
        <f t="shared" si="69"/>
        <v>0</v>
      </c>
      <c r="BS45" s="304">
        <f t="shared" si="70"/>
        <v>0</v>
      </c>
      <c r="BT45" s="304">
        <f t="shared" si="71"/>
        <v>0</v>
      </c>
      <c r="BU45" s="304">
        <f t="shared" si="72"/>
        <v>0</v>
      </c>
      <c r="BV45" s="304">
        <f t="shared" si="73"/>
        <v>0</v>
      </c>
      <c r="BW45" s="304">
        <f t="shared" si="18"/>
        <v>0</v>
      </c>
      <c r="BX45" s="304">
        <f t="shared" si="19"/>
        <v>0</v>
      </c>
      <c r="BY45" s="304">
        <f t="shared" si="20"/>
        <v>0</v>
      </c>
      <c r="BZ45" s="304">
        <f t="shared" si="21"/>
        <v>0</v>
      </c>
      <c r="CA45" s="304">
        <f t="shared" si="22"/>
        <v>0</v>
      </c>
      <c r="CB45" s="294">
        <f t="shared" si="23"/>
        <v>0</v>
      </c>
      <c r="CC45" s="304">
        <f t="shared" si="74"/>
        <v>0</v>
      </c>
      <c r="CD45" s="304">
        <f t="shared" si="75"/>
        <v>0</v>
      </c>
      <c r="CE45" s="304">
        <f t="shared" si="76"/>
        <v>0</v>
      </c>
      <c r="CF45" s="304">
        <f t="shared" si="77"/>
        <v>0</v>
      </c>
      <c r="CG45" s="305">
        <f t="shared" si="78"/>
        <v>0</v>
      </c>
      <c r="CH45" s="304">
        <f t="shared" si="29"/>
        <v>0</v>
      </c>
      <c r="CI45" s="304">
        <f t="shared" si="30"/>
        <v>0</v>
      </c>
      <c r="CJ45" s="304">
        <f t="shared" si="31"/>
        <v>0</v>
      </c>
      <c r="CK45" s="304">
        <f t="shared" si="32"/>
        <v>0</v>
      </c>
      <c r="CL45" s="303">
        <f t="shared" si="33"/>
        <v>0</v>
      </c>
      <c r="CO45" s="354"/>
      <c r="CP45" s="290">
        <f t="shared" si="36"/>
        <v>0</v>
      </c>
      <c r="CQ45" s="27">
        <f t="shared" si="37"/>
        <v>0</v>
      </c>
      <c r="CR45" s="27">
        <f t="shared" si="38"/>
        <v>0</v>
      </c>
      <c r="CS45" s="27">
        <f t="shared" si="39"/>
        <v>0</v>
      </c>
      <c r="CT45" s="27">
        <f t="shared" si="40"/>
        <v>0</v>
      </c>
      <c r="CU45" s="27">
        <f t="shared" si="41"/>
        <v>0</v>
      </c>
      <c r="CV45" s="27">
        <f t="shared" si="42"/>
        <v>0</v>
      </c>
      <c r="CW45" s="27">
        <f t="shared" si="43"/>
        <v>0</v>
      </c>
      <c r="CX45" s="27">
        <f t="shared" si="44"/>
        <v>0</v>
      </c>
      <c r="CY45" s="27">
        <f t="shared" si="45"/>
        <v>0</v>
      </c>
      <c r="CZ45" s="27">
        <f t="shared" si="46"/>
        <v>0</v>
      </c>
      <c r="DA45" s="35">
        <f t="shared" si="47"/>
        <v>0</v>
      </c>
      <c r="DB45" s="289">
        <f t="shared" si="48"/>
        <v>0</v>
      </c>
      <c r="DC45" s="289">
        <f t="shared" si="49"/>
        <v>0</v>
      </c>
      <c r="DD45" s="289">
        <f t="shared" si="50"/>
        <v>0</v>
      </c>
      <c r="DE45" s="289">
        <f t="shared" si="51"/>
        <v>0</v>
      </c>
      <c r="DF45" s="289">
        <f t="shared" si="52"/>
        <v>0</v>
      </c>
      <c r="DG45" s="289">
        <f t="shared" si="53"/>
        <v>0</v>
      </c>
      <c r="DH45" s="289">
        <f t="shared" si="54"/>
        <v>0</v>
      </c>
      <c r="DI45" s="289">
        <f t="shared" si="55"/>
        <v>0</v>
      </c>
      <c r="DJ45" s="289">
        <f t="shared" si="56"/>
        <v>0</v>
      </c>
      <c r="DK45" s="289">
        <f t="shared" si="57"/>
        <v>0</v>
      </c>
      <c r="DL45" s="288">
        <f t="shared" si="58"/>
        <v>0</v>
      </c>
      <c r="DM45" s="207">
        <f t="shared" si="59"/>
        <v>0</v>
      </c>
      <c r="DN45" s="207">
        <f t="shared" si="60"/>
        <v>0</v>
      </c>
      <c r="DO45" s="207">
        <f t="shared" si="61"/>
        <v>0</v>
      </c>
      <c r="DP45" s="207">
        <f t="shared" si="62"/>
        <v>0</v>
      </c>
      <c r="DQ45" s="207">
        <f t="shared" si="63"/>
        <v>0</v>
      </c>
      <c r="DR45" s="207">
        <f t="shared" si="64"/>
        <v>0</v>
      </c>
      <c r="DS45" s="207">
        <f t="shared" si="65"/>
        <v>0</v>
      </c>
      <c r="DT45" s="207">
        <f t="shared" si="66"/>
        <v>0</v>
      </c>
      <c r="DU45" s="207">
        <f t="shared" si="67"/>
        <v>0</v>
      </c>
      <c r="DV45" s="209">
        <f t="shared" si="68"/>
        <v>0</v>
      </c>
    </row>
    <row r="46" spans="1:126" ht="15.75" customHeight="1" x14ac:dyDescent="0.15">
      <c r="A46" s="138">
        <v>76</v>
      </c>
      <c r="B46" s="140"/>
      <c r="C46" s="5"/>
      <c r="D46" s="5"/>
      <c r="E46" s="5"/>
      <c r="F46" s="5"/>
      <c r="G46" s="199"/>
      <c r="H46" s="199"/>
      <c r="I46" s="199"/>
      <c r="J46" s="199"/>
      <c r="K46" s="199"/>
      <c r="L46" s="304">
        <v>0</v>
      </c>
      <c r="M46" s="304">
        <v>0</v>
      </c>
      <c r="N46" s="304">
        <v>0</v>
      </c>
      <c r="O46" s="304">
        <v>0</v>
      </c>
      <c r="P46" s="304">
        <v>0</v>
      </c>
      <c r="Q46" s="304">
        <v>0</v>
      </c>
      <c r="R46" s="304">
        <v>0</v>
      </c>
      <c r="S46" s="304">
        <v>0</v>
      </c>
      <c r="T46" s="304">
        <v>0</v>
      </c>
      <c r="U46" s="304">
        <v>0</v>
      </c>
      <c r="V46" s="310">
        <f t="shared" si="5"/>
        <v>0</v>
      </c>
      <c r="W46" s="309">
        <f t="shared" si="6"/>
        <v>0</v>
      </c>
      <c r="X46" s="297">
        <v>0</v>
      </c>
      <c r="Y46" s="297">
        <v>0</v>
      </c>
      <c r="Z46" s="297">
        <v>0</v>
      </c>
      <c r="AA46" s="297">
        <v>0</v>
      </c>
      <c r="AB46" s="297">
        <v>0</v>
      </c>
      <c r="AC46" s="297">
        <v>0</v>
      </c>
      <c r="AD46" s="297">
        <v>0</v>
      </c>
      <c r="AE46" s="297">
        <v>0</v>
      </c>
      <c r="AF46" s="297">
        <v>0</v>
      </c>
      <c r="AG46" s="297">
        <v>0</v>
      </c>
      <c r="AH46" s="308">
        <f t="shared" si="7"/>
        <v>0</v>
      </c>
      <c r="AI46" s="297">
        <v>0</v>
      </c>
      <c r="AJ46" s="297">
        <v>0</v>
      </c>
      <c r="AK46" s="297">
        <v>0</v>
      </c>
      <c r="AL46" s="297">
        <v>0</v>
      </c>
      <c r="AM46" s="297">
        <v>0</v>
      </c>
      <c r="AN46" s="297">
        <v>0</v>
      </c>
      <c r="AO46" s="297">
        <v>0</v>
      </c>
      <c r="AP46" s="297">
        <v>0</v>
      </c>
      <c r="AQ46" s="297">
        <v>0</v>
      </c>
      <c r="AR46" s="311">
        <v>0</v>
      </c>
      <c r="AS46" s="310">
        <f t="shared" si="8"/>
        <v>0</v>
      </c>
      <c r="AT46" s="309">
        <f t="shared" si="9"/>
        <v>0</v>
      </c>
      <c r="AU46" s="297">
        <v>0</v>
      </c>
      <c r="AV46" s="297">
        <v>0</v>
      </c>
      <c r="AW46" s="297">
        <v>0</v>
      </c>
      <c r="AX46" s="297">
        <v>0</v>
      </c>
      <c r="AY46" s="297">
        <v>0</v>
      </c>
      <c r="AZ46" s="297">
        <v>0</v>
      </c>
      <c r="BA46" s="297">
        <v>0</v>
      </c>
      <c r="BB46" s="297">
        <v>0</v>
      </c>
      <c r="BC46" s="297">
        <v>0</v>
      </c>
      <c r="BD46" s="297">
        <v>0</v>
      </c>
      <c r="BE46" s="308">
        <f t="shared" si="10"/>
        <v>0</v>
      </c>
      <c r="BF46" s="297">
        <v>0</v>
      </c>
      <c r="BG46" s="297">
        <v>0</v>
      </c>
      <c r="BH46" s="297">
        <v>0</v>
      </c>
      <c r="BI46" s="297">
        <v>0</v>
      </c>
      <c r="BJ46" s="297">
        <v>0</v>
      </c>
      <c r="BK46" s="297">
        <v>0</v>
      </c>
      <c r="BL46" s="297">
        <v>0</v>
      </c>
      <c r="BM46" s="297">
        <v>0</v>
      </c>
      <c r="BN46" s="297">
        <v>0</v>
      </c>
      <c r="BO46" s="297">
        <v>0</v>
      </c>
      <c r="BP46" s="307">
        <f t="shared" si="11"/>
        <v>0</v>
      </c>
      <c r="BQ46" s="306">
        <f t="shared" si="12"/>
        <v>0</v>
      </c>
      <c r="BR46" s="304">
        <f t="shared" si="69"/>
        <v>0</v>
      </c>
      <c r="BS46" s="304">
        <f t="shared" si="70"/>
        <v>0</v>
      </c>
      <c r="BT46" s="304">
        <f t="shared" si="71"/>
        <v>0</v>
      </c>
      <c r="BU46" s="304">
        <f t="shared" si="72"/>
        <v>0</v>
      </c>
      <c r="BV46" s="304">
        <f t="shared" si="73"/>
        <v>0</v>
      </c>
      <c r="BW46" s="304">
        <f t="shared" si="18"/>
        <v>0</v>
      </c>
      <c r="BX46" s="304">
        <f t="shared" si="19"/>
        <v>0</v>
      </c>
      <c r="BY46" s="304">
        <f t="shared" si="20"/>
        <v>0</v>
      </c>
      <c r="BZ46" s="304">
        <f t="shared" si="21"/>
        <v>0</v>
      </c>
      <c r="CA46" s="304">
        <f t="shared" si="22"/>
        <v>0</v>
      </c>
      <c r="CB46" s="294">
        <f t="shared" si="23"/>
        <v>0</v>
      </c>
      <c r="CC46" s="304">
        <f t="shared" si="74"/>
        <v>0</v>
      </c>
      <c r="CD46" s="304">
        <f t="shared" si="75"/>
        <v>0</v>
      </c>
      <c r="CE46" s="304">
        <f t="shared" si="76"/>
        <v>0</v>
      </c>
      <c r="CF46" s="304">
        <f t="shared" si="77"/>
        <v>0</v>
      </c>
      <c r="CG46" s="305">
        <f t="shared" si="78"/>
        <v>0</v>
      </c>
      <c r="CH46" s="304">
        <f t="shared" si="29"/>
        <v>0</v>
      </c>
      <c r="CI46" s="304">
        <f t="shared" si="30"/>
        <v>0</v>
      </c>
      <c r="CJ46" s="304">
        <f t="shared" si="31"/>
        <v>0</v>
      </c>
      <c r="CK46" s="304">
        <f t="shared" si="32"/>
        <v>0</v>
      </c>
      <c r="CL46" s="303">
        <f t="shared" si="33"/>
        <v>0</v>
      </c>
      <c r="CO46" s="354"/>
      <c r="CP46" s="290">
        <f t="shared" si="36"/>
        <v>0</v>
      </c>
      <c r="CQ46" s="27">
        <f t="shared" si="37"/>
        <v>0</v>
      </c>
      <c r="CR46" s="27">
        <f t="shared" si="38"/>
        <v>0</v>
      </c>
      <c r="CS46" s="27">
        <f t="shared" si="39"/>
        <v>0</v>
      </c>
      <c r="CT46" s="27">
        <f t="shared" si="40"/>
        <v>0</v>
      </c>
      <c r="CU46" s="27">
        <f t="shared" si="41"/>
        <v>0</v>
      </c>
      <c r="CV46" s="27">
        <f t="shared" si="42"/>
        <v>0</v>
      </c>
      <c r="CW46" s="27">
        <f t="shared" si="43"/>
        <v>0</v>
      </c>
      <c r="CX46" s="27">
        <f t="shared" si="44"/>
        <v>0</v>
      </c>
      <c r="CY46" s="27">
        <f t="shared" si="45"/>
        <v>0</v>
      </c>
      <c r="CZ46" s="27">
        <f t="shared" si="46"/>
        <v>0</v>
      </c>
      <c r="DA46" s="35">
        <f t="shared" si="47"/>
        <v>0</v>
      </c>
      <c r="DB46" s="289">
        <f t="shared" si="48"/>
        <v>0</v>
      </c>
      <c r="DC46" s="289">
        <f t="shared" si="49"/>
        <v>0</v>
      </c>
      <c r="DD46" s="289">
        <f t="shared" si="50"/>
        <v>0</v>
      </c>
      <c r="DE46" s="289">
        <f t="shared" si="51"/>
        <v>0</v>
      </c>
      <c r="DF46" s="289">
        <f t="shared" si="52"/>
        <v>0</v>
      </c>
      <c r="DG46" s="289">
        <f t="shared" si="53"/>
        <v>0</v>
      </c>
      <c r="DH46" s="289">
        <f t="shared" si="54"/>
        <v>0</v>
      </c>
      <c r="DI46" s="289">
        <f t="shared" si="55"/>
        <v>0</v>
      </c>
      <c r="DJ46" s="289">
        <f t="shared" si="56"/>
        <v>0</v>
      </c>
      <c r="DK46" s="289">
        <f t="shared" si="57"/>
        <v>0</v>
      </c>
      <c r="DL46" s="288">
        <f t="shared" si="58"/>
        <v>0</v>
      </c>
      <c r="DM46" s="207">
        <f t="shared" si="59"/>
        <v>0</v>
      </c>
      <c r="DN46" s="207">
        <f t="shared" si="60"/>
        <v>0</v>
      </c>
      <c r="DO46" s="207">
        <f t="shared" si="61"/>
        <v>0</v>
      </c>
      <c r="DP46" s="207">
        <f t="shared" si="62"/>
        <v>0</v>
      </c>
      <c r="DQ46" s="207">
        <f t="shared" si="63"/>
        <v>0</v>
      </c>
      <c r="DR46" s="207">
        <f t="shared" si="64"/>
        <v>0</v>
      </c>
      <c r="DS46" s="207">
        <f t="shared" si="65"/>
        <v>0</v>
      </c>
      <c r="DT46" s="207">
        <f t="shared" si="66"/>
        <v>0</v>
      </c>
      <c r="DU46" s="207">
        <f t="shared" si="67"/>
        <v>0</v>
      </c>
      <c r="DV46" s="209">
        <f t="shared" si="68"/>
        <v>0</v>
      </c>
    </row>
    <row r="47" spans="1:126" ht="15.75" customHeight="1" x14ac:dyDescent="0.15">
      <c r="A47" s="138">
        <v>78</v>
      </c>
      <c r="B47" s="140"/>
      <c r="C47" s="5"/>
      <c r="D47" s="5"/>
      <c r="E47" s="5"/>
      <c r="F47" s="5"/>
      <c r="G47" s="199"/>
      <c r="H47" s="199"/>
      <c r="I47" s="199"/>
      <c r="J47" s="199"/>
      <c r="K47" s="199"/>
      <c r="L47" s="304">
        <v>0</v>
      </c>
      <c r="M47" s="304">
        <v>0</v>
      </c>
      <c r="N47" s="304">
        <v>0</v>
      </c>
      <c r="O47" s="304">
        <v>0</v>
      </c>
      <c r="P47" s="304">
        <v>0</v>
      </c>
      <c r="Q47" s="304">
        <v>0</v>
      </c>
      <c r="R47" s="304">
        <v>0</v>
      </c>
      <c r="S47" s="304">
        <v>0</v>
      </c>
      <c r="T47" s="304">
        <v>0</v>
      </c>
      <c r="U47" s="304">
        <v>0</v>
      </c>
      <c r="V47" s="310">
        <f t="shared" si="5"/>
        <v>0</v>
      </c>
      <c r="W47" s="309">
        <f t="shared" si="6"/>
        <v>0</v>
      </c>
      <c r="X47" s="297">
        <v>0</v>
      </c>
      <c r="Y47" s="297">
        <v>0</v>
      </c>
      <c r="Z47" s="297">
        <v>0</v>
      </c>
      <c r="AA47" s="297">
        <v>0</v>
      </c>
      <c r="AB47" s="297">
        <v>0</v>
      </c>
      <c r="AC47" s="297">
        <v>0</v>
      </c>
      <c r="AD47" s="297">
        <v>0</v>
      </c>
      <c r="AE47" s="297">
        <v>0</v>
      </c>
      <c r="AF47" s="297">
        <v>0</v>
      </c>
      <c r="AG47" s="297">
        <v>0</v>
      </c>
      <c r="AH47" s="308">
        <f t="shared" si="7"/>
        <v>0</v>
      </c>
      <c r="AI47" s="297">
        <v>0</v>
      </c>
      <c r="AJ47" s="297">
        <v>0</v>
      </c>
      <c r="AK47" s="297">
        <v>0</v>
      </c>
      <c r="AL47" s="297">
        <v>0</v>
      </c>
      <c r="AM47" s="297">
        <v>0</v>
      </c>
      <c r="AN47" s="297">
        <v>0</v>
      </c>
      <c r="AO47" s="297">
        <v>0</v>
      </c>
      <c r="AP47" s="297">
        <v>0</v>
      </c>
      <c r="AQ47" s="297">
        <v>0</v>
      </c>
      <c r="AR47" s="311">
        <v>0</v>
      </c>
      <c r="AS47" s="310">
        <f t="shared" si="8"/>
        <v>0</v>
      </c>
      <c r="AT47" s="309">
        <f t="shared" si="9"/>
        <v>0</v>
      </c>
      <c r="AU47" s="297">
        <v>0</v>
      </c>
      <c r="AV47" s="297">
        <v>0</v>
      </c>
      <c r="AW47" s="297">
        <v>0</v>
      </c>
      <c r="AX47" s="297">
        <v>0</v>
      </c>
      <c r="AY47" s="297">
        <v>0</v>
      </c>
      <c r="AZ47" s="297">
        <v>0</v>
      </c>
      <c r="BA47" s="297">
        <v>0</v>
      </c>
      <c r="BB47" s="297">
        <v>0</v>
      </c>
      <c r="BC47" s="297">
        <v>0</v>
      </c>
      <c r="BD47" s="297">
        <v>0</v>
      </c>
      <c r="BE47" s="308">
        <f t="shared" si="10"/>
        <v>0</v>
      </c>
      <c r="BF47" s="297">
        <v>0</v>
      </c>
      <c r="BG47" s="297">
        <v>0</v>
      </c>
      <c r="BH47" s="297">
        <v>0</v>
      </c>
      <c r="BI47" s="297">
        <v>0</v>
      </c>
      <c r="BJ47" s="297">
        <v>0</v>
      </c>
      <c r="BK47" s="297">
        <v>0</v>
      </c>
      <c r="BL47" s="297">
        <v>0</v>
      </c>
      <c r="BM47" s="297">
        <v>0</v>
      </c>
      <c r="BN47" s="297">
        <v>0</v>
      </c>
      <c r="BO47" s="297">
        <v>0</v>
      </c>
      <c r="BP47" s="307">
        <f t="shared" si="11"/>
        <v>0</v>
      </c>
      <c r="BQ47" s="306">
        <f t="shared" si="12"/>
        <v>0</v>
      </c>
      <c r="BR47" s="304">
        <f t="shared" si="69"/>
        <v>0</v>
      </c>
      <c r="BS47" s="304">
        <f t="shared" si="70"/>
        <v>0</v>
      </c>
      <c r="BT47" s="304">
        <f t="shared" si="71"/>
        <v>0</v>
      </c>
      <c r="BU47" s="304">
        <f t="shared" si="72"/>
        <v>0</v>
      </c>
      <c r="BV47" s="304">
        <f t="shared" si="73"/>
        <v>0</v>
      </c>
      <c r="BW47" s="304">
        <f t="shared" si="18"/>
        <v>0</v>
      </c>
      <c r="BX47" s="304">
        <f t="shared" si="19"/>
        <v>0</v>
      </c>
      <c r="BY47" s="304">
        <f t="shared" si="20"/>
        <v>0</v>
      </c>
      <c r="BZ47" s="304">
        <f t="shared" si="21"/>
        <v>0</v>
      </c>
      <c r="CA47" s="304">
        <f t="shared" si="22"/>
        <v>0</v>
      </c>
      <c r="CB47" s="294">
        <f t="shared" si="23"/>
        <v>0</v>
      </c>
      <c r="CC47" s="304">
        <f t="shared" si="74"/>
        <v>0</v>
      </c>
      <c r="CD47" s="304">
        <f t="shared" si="75"/>
        <v>0</v>
      </c>
      <c r="CE47" s="304">
        <f t="shared" si="76"/>
        <v>0</v>
      </c>
      <c r="CF47" s="304">
        <f t="shared" si="77"/>
        <v>0</v>
      </c>
      <c r="CG47" s="305">
        <f t="shared" si="78"/>
        <v>0</v>
      </c>
      <c r="CH47" s="304">
        <f t="shared" si="29"/>
        <v>0</v>
      </c>
      <c r="CI47" s="304">
        <f t="shared" si="30"/>
        <v>0</v>
      </c>
      <c r="CJ47" s="304">
        <f t="shared" si="31"/>
        <v>0</v>
      </c>
      <c r="CK47" s="304">
        <f t="shared" si="32"/>
        <v>0</v>
      </c>
      <c r="CL47" s="303">
        <f t="shared" si="33"/>
        <v>0</v>
      </c>
      <c r="CO47" s="354"/>
      <c r="CP47" s="290">
        <f t="shared" si="36"/>
        <v>0</v>
      </c>
      <c r="CQ47" s="27">
        <f t="shared" si="37"/>
        <v>0</v>
      </c>
      <c r="CR47" s="27">
        <f t="shared" si="38"/>
        <v>0</v>
      </c>
      <c r="CS47" s="27">
        <f t="shared" si="39"/>
        <v>0</v>
      </c>
      <c r="CT47" s="27">
        <f t="shared" si="40"/>
        <v>0</v>
      </c>
      <c r="CU47" s="27">
        <f t="shared" si="41"/>
        <v>0</v>
      </c>
      <c r="CV47" s="27">
        <f t="shared" si="42"/>
        <v>0</v>
      </c>
      <c r="CW47" s="27">
        <f t="shared" si="43"/>
        <v>0</v>
      </c>
      <c r="CX47" s="27">
        <f t="shared" si="44"/>
        <v>0</v>
      </c>
      <c r="CY47" s="27">
        <f t="shared" si="45"/>
        <v>0</v>
      </c>
      <c r="CZ47" s="27">
        <f t="shared" si="46"/>
        <v>0</v>
      </c>
      <c r="DA47" s="35">
        <f t="shared" si="47"/>
        <v>0</v>
      </c>
      <c r="DB47" s="289">
        <f t="shared" si="48"/>
        <v>0</v>
      </c>
      <c r="DC47" s="289">
        <f t="shared" si="49"/>
        <v>0</v>
      </c>
      <c r="DD47" s="289">
        <f t="shared" si="50"/>
        <v>0</v>
      </c>
      <c r="DE47" s="289">
        <f t="shared" si="51"/>
        <v>0</v>
      </c>
      <c r="DF47" s="289">
        <f t="shared" si="52"/>
        <v>0</v>
      </c>
      <c r="DG47" s="289">
        <f t="shared" si="53"/>
        <v>0</v>
      </c>
      <c r="DH47" s="289">
        <f t="shared" si="54"/>
        <v>0</v>
      </c>
      <c r="DI47" s="289">
        <f t="shared" si="55"/>
        <v>0</v>
      </c>
      <c r="DJ47" s="289">
        <f t="shared" si="56"/>
        <v>0</v>
      </c>
      <c r="DK47" s="289">
        <f t="shared" si="57"/>
        <v>0</v>
      </c>
      <c r="DL47" s="288">
        <f t="shared" si="58"/>
        <v>0</v>
      </c>
      <c r="DM47" s="207">
        <f t="shared" si="59"/>
        <v>0</v>
      </c>
      <c r="DN47" s="207">
        <f t="shared" si="60"/>
        <v>0</v>
      </c>
      <c r="DO47" s="207">
        <f t="shared" si="61"/>
        <v>0</v>
      </c>
      <c r="DP47" s="207">
        <f t="shared" si="62"/>
        <v>0</v>
      </c>
      <c r="DQ47" s="207">
        <f t="shared" si="63"/>
        <v>0</v>
      </c>
      <c r="DR47" s="207">
        <f t="shared" si="64"/>
        <v>0</v>
      </c>
      <c r="DS47" s="207">
        <f t="shared" si="65"/>
        <v>0</v>
      </c>
      <c r="DT47" s="207">
        <f t="shared" si="66"/>
        <v>0</v>
      </c>
      <c r="DU47" s="207">
        <f t="shared" si="67"/>
        <v>0</v>
      </c>
      <c r="DV47" s="209">
        <f t="shared" si="68"/>
        <v>0</v>
      </c>
    </row>
    <row r="48" spans="1:126" ht="15.75" customHeight="1" x14ac:dyDescent="0.15">
      <c r="A48" s="138">
        <v>80</v>
      </c>
      <c r="B48" s="140"/>
      <c r="C48" s="5"/>
      <c r="D48" s="5"/>
      <c r="E48" s="5"/>
      <c r="F48" s="5"/>
      <c r="G48" s="199"/>
      <c r="H48" s="199"/>
      <c r="I48" s="199"/>
      <c r="J48" s="199"/>
      <c r="K48" s="199"/>
      <c r="L48" s="304">
        <v>0</v>
      </c>
      <c r="M48" s="304">
        <v>0</v>
      </c>
      <c r="N48" s="304">
        <v>0</v>
      </c>
      <c r="O48" s="304">
        <v>0</v>
      </c>
      <c r="P48" s="304">
        <v>0</v>
      </c>
      <c r="Q48" s="304">
        <v>0</v>
      </c>
      <c r="R48" s="304">
        <v>0</v>
      </c>
      <c r="S48" s="304">
        <v>0</v>
      </c>
      <c r="T48" s="304">
        <v>0</v>
      </c>
      <c r="U48" s="304">
        <v>0</v>
      </c>
      <c r="V48" s="310">
        <f t="shared" si="5"/>
        <v>0</v>
      </c>
      <c r="W48" s="309">
        <f t="shared" si="6"/>
        <v>0</v>
      </c>
      <c r="X48" s="297">
        <v>0</v>
      </c>
      <c r="Y48" s="297">
        <v>0</v>
      </c>
      <c r="Z48" s="297">
        <v>0</v>
      </c>
      <c r="AA48" s="297">
        <v>0</v>
      </c>
      <c r="AB48" s="297">
        <v>0</v>
      </c>
      <c r="AC48" s="297">
        <v>0</v>
      </c>
      <c r="AD48" s="297">
        <v>0</v>
      </c>
      <c r="AE48" s="297">
        <v>0</v>
      </c>
      <c r="AF48" s="297">
        <v>0</v>
      </c>
      <c r="AG48" s="297">
        <v>0</v>
      </c>
      <c r="AH48" s="308">
        <f t="shared" si="7"/>
        <v>0</v>
      </c>
      <c r="AI48" s="297">
        <v>0</v>
      </c>
      <c r="AJ48" s="297">
        <v>0</v>
      </c>
      <c r="AK48" s="297">
        <v>0</v>
      </c>
      <c r="AL48" s="297">
        <v>0</v>
      </c>
      <c r="AM48" s="297">
        <v>0</v>
      </c>
      <c r="AN48" s="297">
        <v>0</v>
      </c>
      <c r="AO48" s="297">
        <v>0</v>
      </c>
      <c r="AP48" s="297">
        <v>0</v>
      </c>
      <c r="AQ48" s="297">
        <v>0</v>
      </c>
      <c r="AR48" s="311">
        <v>0</v>
      </c>
      <c r="AS48" s="310">
        <f t="shared" si="8"/>
        <v>0</v>
      </c>
      <c r="AT48" s="309">
        <f t="shared" si="9"/>
        <v>0</v>
      </c>
      <c r="AU48" s="297">
        <v>0</v>
      </c>
      <c r="AV48" s="297">
        <v>0</v>
      </c>
      <c r="AW48" s="297">
        <v>0</v>
      </c>
      <c r="AX48" s="297">
        <v>0</v>
      </c>
      <c r="AY48" s="297">
        <v>0</v>
      </c>
      <c r="AZ48" s="297">
        <v>0</v>
      </c>
      <c r="BA48" s="297">
        <v>0</v>
      </c>
      <c r="BB48" s="297">
        <v>0</v>
      </c>
      <c r="BC48" s="297">
        <v>0</v>
      </c>
      <c r="BD48" s="297">
        <v>0</v>
      </c>
      <c r="BE48" s="308">
        <f t="shared" si="10"/>
        <v>0</v>
      </c>
      <c r="BF48" s="297">
        <v>0</v>
      </c>
      <c r="BG48" s="297">
        <v>0</v>
      </c>
      <c r="BH48" s="297">
        <v>0</v>
      </c>
      <c r="BI48" s="297">
        <v>0</v>
      </c>
      <c r="BJ48" s="297">
        <v>0</v>
      </c>
      <c r="BK48" s="297">
        <v>0</v>
      </c>
      <c r="BL48" s="297">
        <v>0</v>
      </c>
      <c r="BM48" s="297">
        <v>0</v>
      </c>
      <c r="BN48" s="297">
        <v>0</v>
      </c>
      <c r="BO48" s="297">
        <v>0</v>
      </c>
      <c r="BP48" s="307">
        <f t="shared" si="11"/>
        <v>0</v>
      </c>
      <c r="BQ48" s="306">
        <f t="shared" si="12"/>
        <v>0</v>
      </c>
      <c r="BR48" s="304">
        <f t="shared" si="69"/>
        <v>0</v>
      </c>
      <c r="BS48" s="304">
        <f t="shared" si="70"/>
        <v>0</v>
      </c>
      <c r="BT48" s="304">
        <f t="shared" si="71"/>
        <v>0</v>
      </c>
      <c r="BU48" s="304">
        <f t="shared" si="72"/>
        <v>0</v>
      </c>
      <c r="BV48" s="304">
        <f t="shared" si="73"/>
        <v>0</v>
      </c>
      <c r="BW48" s="304">
        <f t="shared" si="18"/>
        <v>0</v>
      </c>
      <c r="BX48" s="304">
        <f t="shared" si="19"/>
        <v>0</v>
      </c>
      <c r="BY48" s="304">
        <f t="shared" si="20"/>
        <v>0</v>
      </c>
      <c r="BZ48" s="304">
        <f t="shared" si="21"/>
        <v>0</v>
      </c>
      <c r="CA48" s="304">
        <f t="shared" si="22"/>
        <v>0</v>
      </c>
      <c r="CB48" s="294">
        <f t="shared" si="23"/>
        <v>0</v>
      </c>
      <c r="CC48" s="304">
        <f t="shared" si="74"/>
        <v>0</v>
      </c>
      <c r="CD48" s="304">
        <f t="shared" si="75"/>
        <v>0</v>
      </c>
      <c r="CE48" s="304">
        <f t="shared" si="76"/>
        <v>0</v>
      </c>
      <c r="CF48" s="304">
        <f t="shared" si="77"/>
        <v>0</v>
      </c>
      <c r="CG48" s="305">
        <f t="shared" si="78"/>
        <v>0</v>
      </c>
      <c r="CH48" s="304">
        <f t="shared" si="29"/>
        <v>0</v>
      </c>
      <c r="CI48" s="304">
        <f t="shared" si="30"/>
        <v>0</v>
      </c>
      <c r="CJ48" s="304">
        <f t="shared" si="31"/>
        <v>0</v>
      </c>
      <c r="CK48" s="304">
        <f t="shared" si="32"/>
        <v>0</v>
      </c>
      <c r="CL48" s="303">
        <f t="shared" si="33"/>
        <v>0</v>
      </c>
      <c r="CO48" s="354"/>
      <c r="CP48" s="290">
        <f t="shared" si="36"/>
        <v>0</v>
      </c>
      <c r="CQ48" s="27">
        <f t="shared" si="37"/>
        <v>0</v>
      </c>
      <c r="CR48" s="27">
        <f t="shared" si="38"/>
        <v>0</v>
      </c>
      <c r="CS48" s="27">
        <f t="shared" si="39"/>
        <v>0</v>
      </c>
      <c r="CT48" s="27">
        <f t="shared" si="40"/>
        <v>0</v>
      </c>
      <c r="CU48" s="27">
        <f t="shared" si="41"/>
        <v>0</v>
      </c>
      <c r="CV48" s="27">
        <f t="shared" si="42"/>
        <v>0</v>
      </c>
      <c r="CW48" s="27">
        <f t="shared" si="43"/>
        <v>0</v>
      </c>
      <c r="CX48" s="27">
        <f t="shared" si="44"/>
        <v>0</v>
      </c>
      <c r="CY48" s="27">
        <f t="shared" si="45"/>
        <v>0</v>
      </c>
      <c r="CZ48" s="27">
        <f t="shared" si="46"/>
        <v>0</v>
      </c>
      <c r="DA48" s="35">
        <f t="shared" si="47"/>
        <v>0</v>
      </c>
      <c r="DB48" s="289">
        <f t="shared" si="48"/>
        <v>0</v>
      </c>
      <c r="DC48" s="289">
        <f t="shared" si="49"/>
        <v>0</v>
      </c>
      <c r="DD48" s="289">
        <f t="shared" si="50"/>
        <v>0</v>
      </c>
      <c r="DE48" s="289">
        <f t="shared" si="51"/>
        <v>0</v>
      </c>
      <c r="DF48" s="289">
        <f t="shared" si="52"/>
        <v>0</v>
      </c>
      <c r="DG48" s="289">
        <f t="shared" si="53"/>
        <v>0</v>
      </c>
      <c r="DH48" s="289">
        <f t="shared" si="54"/>
        <v>0</v>
      </c>
      <c r="DI48" s="289">
        <f t="shared" si="55"/>
        <v>0</v>
      </c>
      <c r="DJ48" s="289">
        <f t="shared" si="56"/>
        <v>0</v>
      </c>
      <c r="DK48" s="289">
        <f t="shared" si="57"/>
        <v>0</v>
      </c>
      <c r="DL48" s="288">
        <f t="shared" si="58"/>
        <v>0</v>
      </c>
      <c r="DM48" s="207">
        <f t="shared" si="59"/>
        <v>0</v>
      </c>
      <c r="DN48" s="207">
        <f t="shared" si="60"/>
        <v>0</v>
      </c>
      <c r="DO48" s="207">
        <f t="shared" si="61"/>
        <v>0</v>
      </c>
      <c r="DP48" s="207">
        <f t="shared" si="62"/>
        <v>0</v>
      </c>
      <c r="DQ48" s="207">
        <f t="shared" si="63"/>
        <v>0</v>
      </c>
      <c r="DR48" s="207">
        <f t="shared" si="64"/>
        <v>0</v>
      </c>
      <c r="DS48" s="207">
        <f t="shared" si="65"/>
        <v>0</v>
      </c>
      <c r="DT48" s="207">
        <f t="shared" si="66"/>
        <v>0</v>
      </c>
      <c r="DU48" s="207">
        <f t="shared" si="67"/>
        <v>0</v>
      </c>
      <c r="DV48" s="209">
        <f t="shared" si="68"/>
        <v>0</v>
      </c>
    </row>
    <row r="49" spans="1:126" ht="15.75" customHeight="1" x14ac:dyDescent="0.15">
      <c r="A49" s="138">
        <v>82</v>
      </c>
      <c r="B49" s="140"/>
      <c r="C49" s="5"/>
      <c r="D49" s="5"/>
      <c r="E49" s="5"/>
      <c r="F49" s="5"/>
      <c r="G49" s="199"/>
      <c r="H49" s="199"/>
      <c r="I49" s="199"/>
      <c r="J49" s="199"/>
      <c r="K49" s="199"/>
      <c r="L49" s="304">
        <v>0</v>
      </c>
      <c r="M49" s="304">
        <v>0</v>
      </c>
      <c r="N49" s="304">
        <v>0</v>
      </c>
      <c r="O49" s="304">
        <v>0</v>
      </c>
      <c r="P49" s="304">
        <v>0</v>
      </c>
      <c r="Q49" s="304">
        <v>0</v>
      </c>
      <c r="R49" s="304">
        <v>0</v>
      </c>
      <c r="S49" s="304">
        <v>0</v>
      </c>
      <c r="T49" s="304">
        <v>0</v>
      </c>
      <c r="U49" s="304">
        <v>0</v>
      </c>
      <c r="V49" s="310">
        <f t="shared" si="5"/>
        <v>0</v>
      </c>
      <c r="W49" s="309">
        <f t="shared" si="6"/>
        <v>0</v>
      </c>
      <c r="X49" s="297">
        <v>0</v>
      </c>
      <c r="Y49" s="297">
        <v>0</v>
      </c>
      <c r="Z49" s="297">
        <v>0</v>
      </c>
      <c r="AA49" s="297">
        <v>0</v>
      </c>
      <c r="AB49" s="297">
        <v>0</v>
      </c>
      <c r="AC49" s="297">
        <v>0</v>
      </c>
      <c r="AD49" s="297">
        <v>0</v>
      </c>
      <c r="AE49" s="297">
        <v>0</v>
      </c>
      <c r="AF49" s="297">
        <v>0</v>
      </c>
      <c r="AG49" s="297">
        <v>0</v>
      </c>
      <c r="AH49" s="308">
        <f t="shared" si="7"/>
        <v>0</v>
      </c>
      <c r="AI49" s="297">
        <v>0</v>
      </c>
      <c r="AJ49" s="297">
        <v>0</v>
      </c>
      <c r="AK49" s="297">
        <v>0</v>
      </c>
      <c r="AL49" s="297">
        <v>0</v>
      </c>
      <c r="AM49" s="297">
        <v>0</v>
      </c>
      <c r="AN49" s="297">
        <v>0</v>
      </c>
      <c r="AO49" s="297">
        <v>0</v>
      </c>
      <c r="AP49" s="297">
        <v>0</v>
      </c>
      <c r="AQ49" s="297">
        <v>0</v>
      </c>
      <c r="AR49" s="311">
        <v>0</v>
      </c>
      <c r="AS49" s="310">
        <f t="shared" si="8"/>
        <v>0</v>
      </c>
      <c r="AT49" s="309">
        <f t="shared" si="9"/>
        <v>0</v>
      </c>
      <c r="AU49" s="297">
        <v>0</v>
      </c>
      <c r="AV49" s="297">
        <v>0</v>
      </c>
      <c r="AW49" s="297">
        <v>0</v>
      </c>
      <c r="AX49" s="297">
        <v>0</v>
      </c>
      <c r="AY49" s="297">
        <v>0</v>
      </c>
      <c r="AZ49" s="297">
        <v>0</v>
      </c>
      <c r="BA49" s="297">
        <v>0</v>
      </c>
      <c r="BB49" s="297">
        <v>0</v>
      </c>
      <c r="BC49" s="297">
        <v>0</v>
      </c>
      <c r="BD49" s="297">
        <v>0</v>
      </c>
      <c r="BE49" s="308">
        <f t="shared" si="10"/>
        <v>0</v>
      </c>
      <c r="BF49" s="297">
        <v>0</v>
      </c>
      <c r="BG49" s="297">
        <v>0</v>
      </c>
      <c r="BH49" s="297">
        <v>0</v>
      </c>
      <c r="BI49" s="297">
        <v>0</v>
      </c>
      <c r="BJ49" s="297">
        <v>0</v>
      </c>
      <c r="BK49" s="297">
        <v>0</v>
      </c>
      <c r="BL49" s="297">
        <v>0</v>
      </c>
      <c r="BM49" s="297">
        <v>0</v>
      </c>
      <c r="BN49" s="297">
        <v>0</v>
      </c>
      <c r="BO49" s="297">
        <v>0</v>
      </c>
      <c r="BP49" s="307">
        <f t="shared" si="11"/>
        <v>0</v>
      </c>
      <c r="BQ49" s="306">
        <f t="shared" si="12"/>
        <v>0</v>
      </c>
      <c r="BR49" s="304">
        <f t="shared" si="69"/>
        <v>0</v>
      </c>
      <c r="BS49" s="304">
        <f t="shared" si="70"/>
        <v>0</v>
      </c>
      <c r="BT49" s="304">
        <f t="shared" si="71"/>
        <v>0</v>
      </c>
      <c r="BU49" s="304">
        <f t="shared" si="72"/>
        <v>0</v>
      </c>
      <c r="BV49" s="304">
        <f t="shared" si="73"/>
        <v>0</v>
      </c>
      <c r="BW49" s="304">
        <f t="shared" si="18"/>
        <v>0</v>
      </c>
      <c r="BX49" s="304">
        <f t="shared" si="19"/>
        <v>0</v>
      </c>
      <c r="BY49" s="304">
        <f t="shared" si="20"/>
        <v>0</v>
      </c>
      <c r="BZ49" s="304">
        <f t="shared" si="21"/>
        <v>0</v>
      </c>
      <c r="CA49" s="304">
        <f t="shared" si="22"/>
        <v>0</v>
      </c>
      <c r="CB49" s="294">
        <f t="shared" si="23"/>
        <v>0</v>
      </c>
      <c r="CC49" s="304">
        <f t="shared" si="74"/>
        <v>0</v>
      </c>
      <c r="CD49" s="304">
        <f t="shared" si="75"/>
        <v>0</v>
      </c>
      <c r="CE49" s="304">
        <f t="shared" si="76"/>
        <v>0</v>
      </c>
      <c r="CF49" s="304">
        <f t="shared" si="77"/>
        <v>0</v>
      </c>
      <c r="CG49" s="305">
        <f t="shared" si="78"/>
        <v>0</v>
      </c>
      <c r="CH49" s="304">
        <f t="shared" si="29"/>
        <v>0</v>
      </c>
      <c r="CI49" s="304">
        <f t="shared" si="30"/>
        <v>0</v>
      </c>
      <c r="CJ49" s="304">
        <f t="shared" si="31"/>
        <v>0</v>
      </c>
      <c r="CK49" s="304">
        <f t="shared" si="32"/>
        <v>0</v>
      </c>
      <c r="CL49" s="303">
        <f t="shared" si="33"/>
        <v>0</v>
      </c>
      <c r="CO49" s="354"/>
      <c r="CP49" s="290">
        <f t="shared" si="36"/>
        <v>0</v>
      </c>
      <c r="CQ49" s="27">
        <f t="shared" si="37"/>
        <v>0</v>
      </c>
      <c r="CR49" s="27">
        <f t="shared" si="38"/>
        <v>0</v>
      </c>
      <c r="CS49" s="27">
        <f t="shared" si="39"/>
        <v>0</v>
      </c>
      <c r="CT49" s="27">
        <f t="shared" si="40"/>
        <v>0</v>
      </c>
      <c r="CU49" s="27">
        <f t="shared" si="41"/>
        <v>0</v>
      </c>
      <c r="CV49" s="27">
        <f t="shared" si="42"/>
        <v>0</v>
      </c>
      <c r="CW49" s="27">
        <f t="shared" si="43"/>
        <v>0</v>
      </c>
      <c r="CX49" s="27">
        <f t="shared" si="44"/>
        <v>0</v>
      </c>
      <c r="CY49" s="27">
        <f t="shared" si="45"/>
        <v>0</v>
      </c>
      <c r="CZ49" s="27">
        <f t="shared" si="46"/>
        <v>0</v>
      </c>
      <c r="DA49" s="35">
        <f t="shared" si="47"/>
        <v>0</v>
      </c>
      <c r="DB49" s="289">
        <f t="shared" si="48"/>
        <v>0</v>
      </c>
      <c r="DC49" s="289">
        <f t="shared" si="49"/>
        <v>0</v>
      </c>
      <c r="DD49" s="289">
        <f t="shared" si="50"/>
        <v>0</v>
      </c>
      <c r="DE49" s="289">
        <f t="shared" si="51"/>
        <v>0</v>
      </c>
      <c r="DF49" s="289">
        <f t="shared" si="52"/>
        <v>0</v>
      </c>
      <c r="DG49" s="289">
        <f t="shared" si="53"/>
        <v>0</v>
      </c>
      <c r="DH49" s="289">
        <f t="shared" si="54"/>
        <v>0</v>
      </c>
      <c r="DI49" s="289">
        <f t="shared" si="55"/>
        <v>0</v>
      </c>
      <c r="DJ49" s="289">
        <f t="shared" si="56"/>
        <v>0</v>
      </c>
      <c r="DK49" s="289">
        <f t="shared" si="57"/>
        <v>0</v>
      </c>
      <c r="DL49" s="288">
        <f t="shared" si="58"/>
        <v>0</v>
      </c>
      <c r="DM49" s="207">
        <f t="shared" si="59"/>
        <v>0</v>
      </c>
      <c r="DN49" s="207">
        <f t="shared" si="60"/>
        <v>0</v>
      </c>
      <c r="DO49" s="207">
        <f t="shared" si="61"/>
        <v>0</v>
      </c>
      <c r="DP49" s="207">
        <f t="shared" si="62"/>
        <v>0</v>
      </c>
      <c r="DQ49" s="207">
        <f t="shared" si="63"/>
        <v>0</v>
      </c>
      <c r="DR49" s="207">
        <f t="shared" si="64"/>
        <v>0</v>
      </c>
      <c r="DS49" s="207">
        <f t="shared" si="65"/>
        <v>0</v>
      </c>
      <c r="DT49" s="207">
        <f t="shared" si="66"/>
        <v>0</v>
      </c>
      <c r="DU49" s="207">
        <f t="shared" si="67"/>
        <v>0</v>
      </c>
      <c r="DV49" s="209">
        <f t="shared" si="68"/>
        <v>0</v>
      </c>
    </row>
    <row r="50" spans="1:126" ht="15.75" customHeight="1" x14ac:dyDescent="0.15">
      <c r="A50" s="138">
        <v>84</v>
      </c>
      <c r="B50" s="140"/>
      <c r="C50" s="5"/>
      <c r="D50" s="5"/>
      <c r="E50" s="5"/>
      <c r="F50" s="5"/>
      <c r="G50" s="199"/>
      <c r="H50" s="199"/>
      <c r="I50" s="199"/>
      <c r="J50" s="199"/>
      <c r="K50" s="199"/>
      <c r="L50" s="304">
        <v>0</v>
      </c>
      <c r="M50" s="304">
        <v>0</v>
      </c>
      <c r="N50" s="304">
        <v>0</v>
      </c>
      <c r="O50" s="304">
        <v>0</v>
      </c>
      <c r="P50" s="304">
        <v>0</v>
      </c>
      <c r="Q50" s="304">
        <v>0</v>
      </c>
      <c r="R50" s="304">
        <v>0</v>
      </c>
      <c r="S50" s="304">
        <v>0</v>
      </c>
      <c r="T50" s="304">
        <v>0</v>
      </c>
      <c r="U50" s="304">
        <v>0</v>
      </c>
      <c r="V50" s="310">
        <f t="shared" si="5"/>
        <v>0</v>
      </c>
      <c r="W50" s="309">
        <f t="shared" si="6"/>
        <v>0</v>
      </c>
      <c r="X50" s="297">
        <v>0</v>
      </c>
      <c r="Y50" s="297">
        <v>0</v>
      </c>
      <c r="Z50" s="297">
        <v>0</v>
      </c>
      <c r="AA50" s="297">
        <v>0</v>
      </c>
      <c r="AB50" s="297">
        <v>0</v>
      </c>
      <c r="AC50" s="297">
        <v>0</v>
      </c>
      <c r="AD50" s="297">
        <v>0</v>
      </c>
      <c r="AE50" s="297">
        <v>0</v>
      </c>
      <c r="AF50" s="297">
        <v>0</v>
      </c>
      <c r="AG50" s="297">
        <v>0</v>
      </c>
      <c r="AH50" s="308">
        <f t="shared" si="7"/>
        <v>0</v>
      </c>
      <c r="AI50" s="297">
        <v>0</v>
      </c>
      <c r="AJ50" s="297">
        <v>0</v>
      </c>
      <c r="AK50" s="297">
        <v>0</v>
      </c>
      <c r="AL50" s="297">
        <v>0</v>
      </c>
      <c r="AM50" s="297">
        <v>0</v>
      </c>
      <c r="AN50" s="297">
        <v>0</v>
      </c>
      <c r="AO50" s="297">
        <v>0</v>
      </c>
      <c r="AP50" s="297">
        <v>0</v>
      </c>
      <c r="AQ50" s="297">
        <v>0</v>
      </c>
      <c r="AR50" s="311">
        <v>0</v>
      </c>
      <c r="AS50" s="310">
        <f t="shared" si="8"/>
        <v>0</v>
      </c>
      <c r="AT50" s="309">
        <f t="shared" si="9"/>
        <v>0</v>
      </c>
      <c r="AU50" s="297">
        <v>0</v>
      </c>
      <c r="AV50" s="297">
        <v>0</v>
      </c>
      <c r="AW50" s="297">
        <v>0</v>
      </c>
      <c r="AX50" s="297">
        <v>0</v>
      </c>
      <c r="AY50" s="297">
        <v>0</v>
      </c>
      <c r="AZ50" s="297">
        <v>0</v>
      </c>
      <c r="BA50" s="297">
        <v>0</v>
      </c>
      <c r="BB50" s="297">
        <v>0</v>
      </c>
      <c r="BC50" s="297">
        <v>0</v>
      </c>
      <c r="BD50" s="297">
        <v>0</v>
      </c>
      <c r="BE50" s="308">
        <f t="shared" si="10"/>
        <v>0</v>
      </c>
      <c r="BF50" s="297">
        <v>0</v>
      </c>
      <c r="BG50" s="297">
        <v>0</v>
      </c>
      <c r="BH50" s="297">
        <v>0</v>
      </c>
      <c r="BI50" s="297">
        <v>0</v>
      </c>
      <c r="BJ50" s="297">
        <v>0</v>
      </c>
      <c r="BK50" s="297">
        <v>0</v>
      </c>
      <c r="BL50" s="297">
        <v>0</v>
      </c>
      <c r="BM50" s="297">
        <v>0</v>
      </c>
      <c r="BN50" s="297">
        <v>0</v>
      </c>
      <c r="BO50" s="297">
        <v>0</v>
      </c>
      <c r="BP50" s="307">
        <f t="shared" si="11"/>
        <v>0</v>
      </c>
      <c r="BQ50" s="306">
        <f t="shared" si="12"/>
        <v>0</v>
      </c>
      <c r="BR50" s="304">
        <f t="shared" si="69"/>
        <v>0</v>
      </c>
      <c r="BS50" s="304">
        <f t="shared" si="70"/>
        <v>0</v>
      </c>
      <c r="BT50" s="304">
        <f t="shared" si="71"/>
        <v>0</v>
      </c>
      <c r="BU50" s="304">
        <f t="shared" si="72"/>
        <v>0</v>
      </c>
      <c r="BV50" s="304">
        <f t="shared" si="73"/>
        <v>0</v>
      </c>
      <c r="BW50" s="304">
        <f t="shared" si="18"/>
        <v>0</v>
      </c>
      <c r="BX50" s="304">
        <f t="shared" si="19"/>
        <v>0</v>
      </c>
      <c r="BY50" s="304">
        <f t="shared" si="20"/>
        <v>0</v>
      </c>
      <c r="BZ50" s="304">
        <f t="shared" si="21"/>
        <v>0</v>
      </c>
      <c r="CA50" s="304">
        <f t="shared" si="22"/>
        <v>0</v>
      </c>
      <c r="CB50" s="294">
        <f t="shared" si="23"/>
        <v>0</v>
      </c>
      <c r="CC50" s="304">
        <f t="shared" si="74"/>
        <v>0</v>
      </c>
      <c r="CD50" s="304">
        <f t="shared" si="75"/>
        <v>0</v>
      </c>
      <c r="CE50" s="304">
        <f t="shared" si="76"/>
        <v>0</v>
      </c>
      <c r="CF50" s="304">
        <f t="shared" si="77"/>
        <v>0</v>
      </c>
      <c r="CG50" s="305">
        <f t="shared" si="78"/>
        <v>0</v>
      </c>
      <c r="CH50" s="304">
        <f t="shared" si="29"/>
        <v>0</v>
      </c>
      <c r="CI50" s="304">
        <f t="shared" si="30"/>
        <v>0</v>
      </c>
      <c r="CJ50" s="304">
        <f t="shared" si="31"/>
        <v>0</v>
      </c>
      <c r="CK50" s="304">
        <f t="shared" si="32"/>
        <v>0</v>
      </c>
      <c r="CL50" s="303">
        <f t="shared" si="33"/>
        <v>0</v>
      </c>
      <c r="CO50" s="354"/>
      <c r="CP50" s="290">
        <f t="shared" si="36"/>
        <v>0</v>
      </c>
      <c r="CQ50" s="27">
        <f t="shared" si="37"/>
        <v>0</v>
      </c>
      <c r="CR50" s="27">
        <f t="shared" si="38"/>
        <v>0</v>
      </c>
      <c r="CS50" s="27">
        <f t="shared" si="39"/>
        <v>0</v>
      </c>
      <c r="CT50" s="27">
        <f t="shared" si="40"/>
        <v>0</v>
      </c>
      <c r="CU50" s="27">
        <f t="shared" si="41"/>
        <v>0</v>
      </c>
      <c r="CV50" s="27">
        <f t="shared" si="42"/>
        <v>0</v>
      </c>
      <c r="CW50" s="27">
        <f t="shared" si="43"/>
        <v>0</v>
      </c>
      <c r="CX50" s="27">
        <f t="shared" si="44"/>
        <v>0</v>
      </c>
      <c r="CY50" s="27">
        <f t="shared" si="45"/>
        <v>0</v>
      </c>
      <c r="CZ50" s="27">
        <f t="shared" si="46"/>
        <v>0</v>
      </c>
      <c r="DA50" s="35">
        <f t="shared" si="47"/>
        <v>0</v>
      </c>
      <c r="DB50" s="289">
        <f t="shared" si="48"/>
        <v>0</v>
      </c>
      <c r="DC50" s="289">
        <f t="shared" si="49"/>
        <v>0</v>
      </c>
      <c r="DD50" s="289">
        <f t="shared" si="50"/>
        <v>0</v>
      </c>
      <c r="DE50" s="289">
        <f t="shared" si="51"/>
        <v>0</v>
      </c>
      <c r="DF50" s="289">
        <f t="shared" si="52"/>
        <v>0</v>
      </c>
      <c r="DG50" s="289">
        <f t="shared" si="53"/>
        <v>0</v>
      </c>
      <c r="DH50" s="289">
        <f t="shared" si="54"/>
        <v>0</v>
      </c>
      <c r="DI50" s="289">
        <f t="shared" si="55"/>
        <v>0</v>
      </c>
      <c r="DJ50" s="289">
        <f t="shared" si="56"/>
        <v>0</v>
      </c>
      <c r="DK50" s="289">
        <f t="shared" si="57"/>
        <v>0</v>
      </c>
      <c r="DL50" s="288">
        <f t="shared" si="58"/>
        <v>0</v>
      </c>
      <c r="DM50" s="207">
        <f t="shared" si="59"/>
        <v>0</v>
      </c>
      <c r="DN50" s="207">
        <f t="shared" si="60"/>
        <v>0</v>
      </c>
      <c r="DO50" s="207">
        <f t="shared" si="61"/>
        <v>0</v>
      </c>
      <c r="DP50" s="207">
        <f t="shared" si="62"/>
        <v>0</v>
      </c>
      <c r="DQ50" s="207">
        <f t="shared" si="63"/>
        <v>0</v>
      </c>
      <c r="DR50" s="207">
        <f t="shared" si="64"/>
        <v>0</v>
      </c>
      <c r="DS50" s="207">
        <f t="shared" si="65"/>
        <v>0</v>
      </c>
      <c r="DT50" s="207">
        <f t="shared" si="66"/>
        <v>0</v>
      </c>
      <c r="DU50" s="207">
        <f t="shared" si="67"/>
        <v>0</v>
      </c>
      <c r="DV50" s="209">
        <f t="shared" si="68"/>
        <v>0</v>
      </c>
    </row>
    <row r="51" spans="1:126" ht="15.75" customHeight="1" x14ac:dyDescent="0.15">
      <c r="A51" s="138">
        <v>86</v>
      </c>
      <c r="B51" s="140"/>
      <c r="C51" s="5"/>
      <c r="D51" s="5"/>
      <c r="E51" s="5"/>
      <c r="F51" s="5"/>
      <c r="G51" s="199"/>
      <c r="H51" s="199"/>
      <c r="I51" s="199"/>
      <c r="J51" s="199"/>
      <c r="K51" s="199"/>
      <c r="L51" s="304">
        <v>0</v>
      </c>
      <c r="M51" s="304">
        <v>0</v>
      </c>
      <c r="N51" s="304">
        <v>0</v>
      </c>
      <c r="O51" s="304">
        <v>0</v>
      </c>
      <c r="P51" s="304">
        <v>0</v>
      </c>
      <c r="Q51" s="304">
        <v>0</v>
      </c>
      <c r="R51" s="304">
        <v>0</v>
      </c>
      <c r="S51" s="304">
        <v>0</v>
      </c>
      <c r="T51" s="304">
        <v>0</v>
      </c>
      <c r="U51" s="304">
        <v>0</v>
      </c>
      <c r="V51" s="310">
        <f t="shared" si="5"/>
        <v>0</v>
      </c>
      <c r="W51" s="309">
        <f t="shared" si="6"/>
        <v>0</v>
      </c>
      <c r="X51" s="297">
        <v>0</v>
      </c>
      <c r="Y51" s="297">
        <v>0</v>
      </c>
      <c r="Z51" s="297">
        <v>0</v>
      </c>
      <c r="AA51" s="297">
        <v>0</v>
      </c>
      <c r="AB51" s="297">
        <v>0</v>
      </c>
      <c r="AC51" s="297">
        <v>0</v>
      </c>
      <c r="AD51" s="297">
        <v>0</v>
      </c>
      <c r="AE51" s="297">
        <v>0</v>
      </c>
      <c r="AF51" s="297">
        <v>0</v>
      </c>
      <c r="AG51" s="297">
        <v>0</v>
      </c>
      <c r="AH51" s="308">
        <f t="shared" si="7"/>
        <v>0</v>
      </c>
      <c r="AI51" s="297">
        <v>0</v>
      </c>
      <c r="AJ51" s="297">
        <v>0</v>
      </c>
      <c r="AK51" s="297">
        <v>0</v>
      </c>
      <c r="AL51" s="297">
        <v>0</v>
      </c>
      <c r="AM51" s="297">
        <v>0</v>
      </c>
      <c r="AN51" s="297">
        <v>0</v>
      </c>
      <c r="AO51" s="297">
        <v>0</v>
      </c>
      <c r="AP51" s="297">
        <v>0</v>
      </c>
      <c r="AQ51" s="297">
        <v>0</v>
      </c>
      <c r="AR51" s="311">
        <v>0</v>
      </c>
      <c r="AS51" s="310">
        <f t="shared" si="8"/>
        <v>0</v>
      </c>
      <c r="AT51" s="309">
        <f t="shared" si="9"/>
        <v>0</v>
      </c>
      <c r="AU51" s="297">
        <v>0</v>
      </c>
      <c r="AV51" s="297">
        <v>0</v>
      </c>
      <c r="AW51" s="297">
        <v>0</v>
      </c>
      <c r="AX51" s="297">
        <v>0</v>
      </c>
      <c r="AY51" s="297">
        <v>0</v>
      </c>
      <c r="AZ51" s="297">
        <v>0</v>
      </c>
      <c r="BA51" s="297">
        <v>0</v>
      </c>
      <c r="BB51" s="297">
        <v>0</v>
      </c>
      <c r="BC51" s="297">
        <v>0</v>
      </c>
      <c r="BD51" s="297">
        <v>0</v>
      </c>
      <c r="BE51" s="308">
        <f t="shared" si="10"/>
        <v>0</v>
      </c>
      <c r="BF51" s="297">
        <v>0</v>
      </c>
      <c r="BG51" s="297">
        <v>0</v>
      </c>
      <c r="BH51" s="297">
        <v>0</v>
      </c>
      <c r="BI51" s="297">
        <v>0</v>
      </c>
      <c r="BJ51" s="297">
        <v>0</v>
      </c>
      <c r="BK51" s="297">
        <v>0</v>
      </c>
      <c r="BL51" s="297">
        <v>0</v>
      </c>
      <c r="BM51" s="297">
        <v>0</v>
      </c>
      <c r="BN51" s="297">
        <v>0</v>
      </c>
      <c r="BO51" s="297">
        <v>0</v>
      </c>
      <c r="BP51" s="307">
        <f t="shared" si="11"/>
        <v>0</v>
      </c>
      <c r="BQ51" s="306">
        <f t="shared" si="12"/>
        <v>0</v>
      </c>
      <c r="BR51" s="304">
        <f t="shared" si="69"/>
        <v>0</v>
      </c>
      <c r="BS51" s="304">
        <f t="shared" si="70"/>
        <v>0</v>
      </c>
      <c r="BT51" s="304">
        <f t="shared" si="71"/>
        <v>0</v>
      </c>
      <c r="BU51" s="304">
        <f t="shared" si="72"/>
        <v>0</v>
      </c>
      <c r="BV51" s="304">
        <f t="shared" si="73"/>
        <v>0</v>
      </c>
      <c r="BW51" s="304">
        <f t="shared" si="18"/>
        <v>0</v>
      </c>
      <c r="BX51" s="304">
        <f t="shared" si="19"/>
        <v>0</v>
      </c>
      <c r="BY51" s="304">
        <f t="shared" si="20"/>
        <v>0</v>
      </c>
      <c r="BZ51" s="304">
        <f t="shared" si="21"/>
        <v>0</v>
      </c>
      <c r="CA51" s="304">
        <f t="shared" si="22"/>
        <v>0</v>
      </c>
      <c r="CB51" s="294">
        <f t="shared" si="23"/>
        <v>0</v>
      </c>
      <c r="CC51" s="304">
        <f t="shared" si="74"/>
        <v>0</v>
      </c>
      <c r="CD51" s="304">
        <f t="shared" si="75"/>
        <v>0</v>
      </c>
      <c r="CE51" s="304">
        <f t="shared" si="76"/>
        <v>0</v>
      </c>
      <c r="CF51" s="304">
        <f t="shared" si="77"/>
        <v>0</v>
      </c>
      <c r="CG51" s="305">
        <f t="shared" si="78"/>
        <v>0</v>
      </c>
      <c r="CH51" s="304">
        <f t="shared" si="29"/>
        <v>0</v>
      </c>
      <c r="CI51" s="304">
        <f t="shared" si="30"/>
        <v>0</v>
      </c>
      <c r="CJ51" s="304">
        <f t="shared" si="31"/>
        <v>0</v>
      </c>
      <c r="CK51" s="304">
        <f t="shared" si="32"/>
        <v>0</v>
      </c>
      <c r="CL51" s="303">
        <f t="shared" si="33"/>
        <v>0</v>
      </c>
      <c r="CO51" s="354"/>
      <c r="CP51" s="290">
        <f t="shared" si="36"/>
        <v>0</v>
      </c>
      <c r="CQ51" s="27">
        <f t="shared" si="37"/>
        <v>0</v>
      </c>
      <c r="CR51" s="27">
        <f t="shared" si="38"/>
        <v>0</v>
      </c>
      <c r="CS51" s="27">
        <f t="shared" si="39"/>
        <v>0</v>
      </c>
      <c r="CT51" s="27">
        <f t="shared" si="40"/>
        <v>0</v>
      </c>
      <c r="CU51" s="27">
        <f t="shared" si="41"/>
        <v>0</v>
      </c>
      <c r="CV51" s="27">
        <f t="shared" si="42"/>
        <v>0</v>
      </c>
      <c r="CW51" s="27">
        <f t="shared" si="43"/>
        <v>0</v>
      </c>
      <c r="CX51" s="27">
        <f t="shared" si="44"/>
        <v>0</v>
      </c>
      <c r="CY51" s="27">
        <f t="shared" si="45"/>
        <v>0</v>
      </c>
      <c r="CZ51" s="27">
        <f t="shared" si="46"/>
        <v>0</v>
      </c>
      <c r="DA51" s="35">
        <f t="shared" si="47"/>
        <v>0</v>
      </c>
      <c r="DB51" s="289">
        <f t="shared" si="48"/>
        <v>0</v>
      </c>
      <c r="DC51" s="289">
        <f t="shared" si="49"/>
        <v>0</v>
      </c>
      <c r="DD51" s="289">
        <f t="shared" si="50"/>
        <v>0</v>
      </c>
      <c r="DE51" s="289">
        <f t="shared" si="51"/>
        <v>0</v>
      </c>
      <c r="DF51" s="289">
        <f t="shared" si="52"/>
        <v>0</v>
      </c>
      <c r="DG51" s="289">
        <f t="shared" si="53"/>
        <v>0</v>
      </c>
      <c r="DH51" s="289">
        <f t="shared" si="54"/>
        <v>0</v>
      </c>
      <c r="DI51" s="289">
        <f t="shared" si="55"/>
        <v>0</v>
      </c>
      <c r="DJ51" s="289">
        <f t="shared" si="56"/>
        <v>0</v>
      </c>
      <c r="DK51" s="289">
        <f t="shared" si="57"/>
        <v>0</v>
      </c>
      <c r="DL51" s="288">
        <f t="shared" si="58"/>
        <v>0</v>
      </c>
      <c r="DM51" s="207">
        <f t="shared" si="59"/>
        <v>0</v>
      </c>
      <c r="DN51" s="207">
        <f t="shared" si="60"/>
        <v>0</v>
      </c>
      <c r="DO51" s="207">
        <f t="shared" si="61"/>
        <v>0</v>
      </c>
      <c r="DP51" s="207">
        <f t="shared" si="62"/>
        <v>0</v>
      </c>
      <c r="DQ51" s="207">
        <f t="shared" si="63"/>
        <v>0</v>
      </c>
      <c r="DR51" s="207">
        <f t="shared" si="64"/>
        <v>0</v>
      </c>
      <c r="DS51" s="207">
        <f t="shared" si="65"/>
        <v>0</v>
      </c>
      <c r="DT51" s="207">
        <f t="shared" si="66"/>
        <v>0</v>
      </c>
      <c r="DU51" s="207">
        <f t="shared" si="67"/>
        <v>0</v>
      </c>
      <c r="DV51" s="209">
        <f t="shared" si="68"/>
        <v>0</v>
      </c>
    </row>
    <row r="52" spans="1:126" ht="15.75" customHeight="1" x14ac:dyDescent="0.15">
      <c r="A52" s="138">
        <v>88</v>
      </c>
      <c r="B52" s="140"/>
      <c r="C52" s="5"/>
      <c r="D52" s="5"/>
      <c r="E52" s="5"/>
      <c r="F52" s="5"/>
      <c r="G52" s="199"/>
      <c r="H52" s="199"/>
      <c r="I52" s="199"/>
      <c r="J52" s="199"/>
      <c r="K52" s="199"/>
      <c r="L52" s="304">
        <v>0</v>
      </c>
      <c r="M52" s="304">
        <v>0</v>
      </c>
      <c r="N52" s="304">
        <v>0</v>
      </c>
      <c r="O52" s="304">
        <v>0</v>
      </c>
      <c r="P52" s="304">
        <v>0</v>
      </c>
      <c r="Q52" s="304">
        <v>0</v>
      </c>
      <c r="R52" s="304">
        <v>0</v>
      </c>
      <c r="S52" s="304">
        <v>0</v>
      </c>
      <c r="T52" s="304">
        <v>0</v>
      </c>
      <c r="U52" s="304">
        <v>0</v>
      </c>
      <c r="V52" s="310">
        <f t="shared" si="5"/>
        <v>0</v>
      </c>
      <c r="W52" s="309">
        <f t="shared" si="6"/>
        <v>0</v>
      </c>
      <c r="X52" s="297">
        <v>0</v>
      </c>
      <c r="Y52" s="297">
        <v>0</v>
      </c>
      <c r="Z52" s="297">
        <v>0</v>
      </c>
      <c r="AA52" s="297">
        <v>0</v>
      </c>
      <c r="AB52" s="297">
        <v>0</v>
      </c>
      <c r="AC52" s="297">
        <v>0</v>
      </c>
      <c r="AD52" s="297">
        <v>0</v>
      </c>
      <c r="AE52" s="297">
        <v>0</v>
      </c>
      <c r="AF52" s="297">
        <v>0</v>
      </c>
      <c r="AG52" s="297">
        <v>0</v>
      </c>
      <c r="AH52" s="308">
        <f t="shared" si="7"/>
        <v>0</v>
      </c>
      <c r="AI52" s="297">
        <v>0</v>
      </c>
      <c r="AJ52" s="297">
        <v>0</v>
      </c>
      <c r="AK52" s="297">
        <v>0</v>
      </c>
      <c r="AL52" s="297">
        <v>0</v>
      </c>
      <c r="AM52" s="297">
        <v>0</v>
      </c>
      <c r="AN52" s="297">
        <v>0</v>
      </c>
      <c r="AO52" s="297">
        <v>0</v>
      </c>
      <c r="AP52" s="297">
        <v>0</v>
      </c>
      <c r="AQ52" s="297">
        <v>0</v>
      </c>
      <c r="AR52" s="311">
        <v>0</v>
      </c>
      <c r="AS52" s="310">
        <f t="shared" si="8"/>
        <v>0</v>
      </c>
      <c r="AT52" s="309">
        <f t="shared" si="9"/>
        <v>0</v>
      </c>
      <c r="AU52" s="297">
        <v>0</v>
      </c>
      <c r="AV52" s="297">
        <v>0</v>
      </c>
      <c r="AW52" s="297">
        <v>0</v>
      </c>
      <c r="AX52" s="297">
        <v>0</v>
      </c>
      <c r="AY52" s="297">
        <v>0</v>
      </c>
      <c r="AZ52" s="297">
        <v>0</v>
      </c>
      <c r="BA52" s="297">
        <v>0</v>
      </c>
      <c r="BB52" s="297">
        <v>0</v>
      </c>
      <c r="BC52" s="297">
        <v>0</v>
      </c>
      <c r="BD52" s="297">
        <v>0</v>
      </c>
      <c r="BE52" s="308">
        <f t="shared" si="10"/>
        <v>0</v>
      </c>
      <c r="BF52" s="297">
        <v>0</v>
      </c>
      <c r="BG52" s="297">
        <v>0</v>
      </c>
      <c r="BH52" s="297">
        <v>0</v>
      </c>
      <c r="BI52" s="297">
        <v>0</v>
      </c>
      <c r="BJ52" s="297">
        <v>0</v>
      </c>
      <c r="BK52" s="297">
        <v>0</v>
      </c>
      <c r="BL52" s="297">
        <v>0</v>
      </c>
      <c r="BM52" s="297">
        <v>0</v>
      </c>
      <c r="BN52" s="297">
        <v>0</v>
      </c>
      <c r="BO52" s="297">
        <v>0</v>
      </c>
      <c r="BP52" s="307">
        <f t="shared" si="11"/>
        <v>0</v>
      </c>
      <c r="BQ52" s="306">
        <f t="shared" si="12"/>
        <v>0</v>
      </c>
      <c r="BR52" s="304">
        <f t="shared" si="69"/>
        <v>0</v>
      </c>
      <c r="BS52" s="304">
        <f t="shared" si="70"/>
        <v>0</v>
      </c>
      <c r="BT52" s="304">
        <f t="shared" si="71"/>
        <v>0</v>
      </c>
      <c r="BU52" s="304">
        <f t="shared" si="72"/>
        <v>0</v>
      </c>
      <c r="BV52" s="304">
        <f t="shared" si="73"/>
        <v>0</v>
      </c>
      <c r="BW52" s="304">
        <f t="shared" si="18"/>
        <v>0</v>
      </c>
      <c r="BX52" s="304">
        <f t="shared" si="19"/>
        <v>0</v>
      </c>
      <c r="BY52" s="304">
        <f t="shared" si="20"/>
        <v>0</v>
      </c>
      <c r="BZ52" s="304">
        <f t="shared" si="21"/>
        <v>0</v>
      </c>
      <c r="CA52" s="304">
        <f t="shared" si="22"/>
        <v>0</v>
      </c>
      <c r="CB52" s="294">
        <f t="shared" si="23"/>
        <v>0</v>
      </c>
      <c r="CC52" s="304">
        <f t="shared" si="74"/>
        <v>0</v>
      </c>
      <c r="CD52" s="304">
        <f t="shared" si="75"/>
        <v>0</v>
      </c>
      <c r="CE52" s="304">
        <f t="shared" si="76"/>
        <v>0</v>
      </c>
      <c r="CF52" s="304">
        <f t="shared" si="77"/>
        <v>0</v>
      </c>
      <c r="CG52" s="305">
        <f t="shared" si="78"/>
        <v>0</v>
      </c>
      <c r="CH52" s="304">
        <f t="shared" si="29"/>
        <v>0</v>
      </c>
      <c r="CI52" s="304">
        <f t="shared" si="30"/>
        <v>0</v>
      </c>
      <c r="CJ52" s="304">
        <f t="shared" si="31"/>
        <v>0</v>
      </c>
      <c r="CK52" s="304">
        <f t="shared" si="32"/>
        <v>0</v>
      </c>
      <c r="CL52" s="303">
        <f t="shared" si="33"/>
        <v>0</v>
      </c>
      <c r="CO52" s="354"/>
      <c r="CP52" s="290">
        <f t="shared" si="36"/>
        <v>0</v>
      </c>
      <c r="CQ52" s="27">
        <f t="shared" si="37"/>
        <v>0</v>
      </c>
      <c r="CR52" s="27">
        <f t="shared" si="38"/>
        <v>0</v>
      </c>
      <c r="CS52" s="27">
        <f t="shared" si="39"/>
        <v>0</v>
      </c>
      <c r="CT52" s="27">
        <f t="shared" si="40"/>
        <v>0</v>
      </c>
      <c r="CU52" s="27">
        <f t="shared" si="41"/>
        <v>0</v>
      </c>
      <c r="CV52" s="27">
        <f t="shared" si="42"/>
        <v>0</v>
      </c>
      <c r="CW52" s="27">
        <f t="shared" si="43"/>
        <v>0</v>
      </c>
      <c r="CX52" s="27">
        <f t="shared" si="44"/>
        <v>0</v>
      </c>
      <c r="CY52" s="27">
        <f t="shared" si="45"/>
        <v>0</v>
      </c>
      <c r="CZ52" s="27">
        <f t="shared" si="46"/>
        <v>0</v>
      </c>
      <c r="DA52" s="35">
        <f t="shared" si="47"/>
        <v>0</v>
      </c>
      <c r="DB52" s="289">
        <f t="shared" si="48"/>
        <v>0</v>
      </c>
      <c r="DC52" s="289">
        <f t="shared" si="49"/>
        <v>0</v>
      </c>
      <c r="DD52" s="289">
        <f t="shared" si="50"/>
        <v>0</v>
      </c>
      <c r="DE52" s="289">
        <f t="shared" si="51"/>
        <v>0</v>
      </c>
      <c r="DF52" s="289">
        <f t="shared" si="52"/>
        <v>0</v>
      </c>
      <c r="DG52" s="289">
        <f t="shared" si="53"/>
        <v>0</v>
      </c>
      <c r="DH52" s="289">
        <f t="shared" si="54"/>
        <v>0</v>
      </c>
      <c r="DI52" s="289">
        <f t="shared" si="55"/>
        <v>0</v>
      </c>
      <c r="DJ52" s="289">
        <f t="shared" si="56"/>
        <v>0</v>
      </c>
      <c r="DK52" s="289">
        <f t="shared" si="57"/>
        <v>0</v>
      </c>
      <c r="DL52" s="288">
        <f t="shared" si="58"/>
        <v>0</v>
      </c>
      <c r="DM52" s="207">
        <f t="shared" si="59"/>
        <v>0</v>
      </c>
      <c r="DN52" s="207">
        <f t="shared" si="60"/>
        <v>0</v>
      </c>
      <c r="DO52" s="207">
        <f t="shared" si="61"/>
        <v>0</v>
      </c>
      <c r="DP52" s="207">
        <f t="shared" si="62"/>
        <v>0</v>
      </c>
      <c r="DQ52" s="207">
        <f t="shared" si="63"/>
        <v>0</v>
      </c>
      <c r="DR52" s="207">
        <f t="shared" si="64"/>
        <v>0</v>
      </c>
      <c r="DS52" s="207">
        <f t="shared" si="65"/>
        <v>0</v>
      </c>
      <c r="DT52" s="207">
        <f t="shared" si="66"/>
        <v>0</v>
      </c>
      <c r="DU52" s="207">
        <f t="shared" si="67"/>
        <v>0</v>
      </c>
      <c r="DV52" s="209">
        <f t="shared" si="68"/>
        <v>0</v>
      </c>
    </row>
    <row r="53" spans="1:126" ht="15.75" customHeight="1" x14ac:dyDescent="0.15">
      <c r="A53" s="138">
        <v>90</v>
      </c>
      <c r="B53" s="140"/>
      <c r="C53" s="5"/>
      <c r="D53" s="5"/>
      <c r="E53" s="5"/>
      <c r="F53" s="5"/>
      <c r="G53" s="199"/>
      <c r="H53" s="199"/>
      <c r="I53" s="199"/>
      <c r="J53" s="199"/>
      <c r="K53" s="199"/>
      <c r="L53" s="304">
        <v>0</v>
      </c>
      <c r="M53" s="304">
        <v>0</v>
      </c>
      <c r="N53" s="304">
        <v>0</v>
      </c>
      <c r="O53" s="304">
        <v>0</v>
      </c>
      <c r="P53" s="304">
        <v>0</v>
      </c>
      <c r="Q53" s="304">
        <v>0</v>
      </c>
      <c r="R53" s="304">
        <v>0</v>
      </c>
      <c r="S53" s="304">
        <v>0</v>
      </c>
      <c r="T53" s="304">
        <v>0</v>
      </c>
      <c r="U53" s="304">
        <v>0</v>
      </c>
      <c r="V53" s="310">
        <f t="shared" si="5"/>
        <v>0</v>
      </c>
      <c r="W53" s="309">
        <f t="shared" si="6"/>
        <v>0</v>
      </c>
      <c r="X53" s="297">
        <v>0</v>
      </c>
      <c r="Y53" s="297">
        <v>0</v>
      </c>
      <c r="Z53" s="297">
        <v>0</v>
      </c>
      <c r="AA53" s="297">
        <v>0</v>
      </c>
      <c r="AB53" s="297">
        <v>0</v>
      </c>
      <c r="AC53" s="297">
        <v>0</v>
      </c>
      <c r="AD53" s="297">
        <v>0</v>
      </c>
      <c r="AE53" s="297">
        <v>0</v>
      </c>
      <c r="AF53" s="297">
        <v>0</v>
      </c>
      <c r="AG53" s="297">
        <v>0</v>
      </c>
      <c r="AH53" s="308">
        <f t="shared" si="7"/>
        <v>0</v>
      </c>
      <c r="AI53" s="297">
        <v>0</v>
      </c>
      <c r="AJ53" s="297">
        <v>0</v>
      </c>
      <c r="AK53" s="297">
        <v>0</v>
      </c>
      <c r="AL53" s="297">
        <v>0</v>
      </c>
      <c r="AM53" s="297">
        <v>0</v>
      </c>
      <c r="AN53" s="297">
        <v>0</v>
      </c>
      <c r="AO53" s="297">
        <v>0</v>
      </c>
      <c r="AP53" s="297">
        <v>0</v>
      </c>
      <c r="AQ53" s="297">
        <v>0</v>
      </c>
      <c r="AR53" s="311">
        <v>0</v>
      </c>
      <c r="AS53" s="310">
        <f t="shared" si="8"/>
        <v>0</v>
      </c>
      <c r="AT53" s="309">
        <f t="shared" si="9"/>
        <v>0</v>
      </c>
      <c r="AU53" s="297">
        <v>0</v>
      </c>
      <c r="AV53" s="297">
        <v>0</v>
      </c>
      <c r="AW53" s="297">
        <v>0</v>
      </c>
      <c r="AX53" s="297">
        <v>0</v>
      </c>
      <c r="AY53" s="297">
        <v>0</v>
      </c>
      <c r="AZ53" s="297">
        <v>0</v>
      </c>
      <c r="BA53" s="297">
        <v>0</v>
      </c>
      <c r="BB53" s="297">
        <v>0</v>
      </c>
      <c r="BC53" s="297">
        <v>0</v>
      </c>
      <c r="BD53" s="297">
        <v>0</v>
      </c>
      <c r="BE53" s="308">
        <f t="shared" si="10"/>
        <v>0</v>
      </c>
      <c r="BF53" s="297">
        <v>0</v>
      </c>
      <c r="BG53" s="297">
        <v>0</v>
      </c>
      <c r="BH53" s="297">
        <v>0</v>
      </c>
      <c r="BI53" s="297">
        <v>0</v>
      </c>
      <c r="BJ53" s="297">
        <v>0</v>
      </c>
      <c r="BK53" s="297">
        <v>0</v>
      </c>
      <c r="BL53" s="297">
        <v>0</v>
      </c>
      <c r="BM53" s="297">
        <v>0</v>
      </c>
      <c r="BN53" s="297">
        <v>0</v>
      </c>
      <c r="BO53" s="297">
        <v>0</v>
      </c>
      <c r="BP53" s="307">
        <f t="shared" si="11"/>
        <v>0</v>
      </c>
      <c r="BQ53" s="306">
        <f t="shared" si="12"/>
        <v>0</v>
      </c>
      <c r="BR53" s="304">
        <f t="shared" si="69"/>
        <v>0</v>
      </c>
      <c r="BS53" s="304">
        <f t="shared" si="70"/>
        <v>0</v>
      </c>
      <c r="BT53" s="304">
        <f t="shared" si="71"/>
        <v>0</v>
      </c>
      <c r="BU53" s="304">
        <f t="shared" si="72"/>
        <v>0</v>
      </c>
      <c r="BV53" s="304">
        <f t="shared" si="73"/>
        <v>0</v>
      </c>
      <c r="BW53" s="304">
        <f t="shared" si="18"/>
        <v>0</v>
      </c>
      <c r="BX53" s="304">
        <f t="shared" si="19"/>
        <v>0</v>
      </c>
      <c r="BY53" s="304">
        <f t="shared" si="20"/>
        <v>0</v>
      </c>
      <c r="BZ53" s="304">
        <f t="shared" si="21"/>
        <v>0</v>
      </c>
      <c r="CA53" s="304">
        <f t="shared" si="22"/>
        <v>0</v>
      </c>
      <c r="CB53" s="294">
        <f t="shared" si="23"/>
        <v>0</v>
      </c>
      <c r="CC53" s="304">
        <f t="shared" si="74"/>
        <v>0</v>
      </c>
      <c r="CD53" s="304">
        <f t="shared" si="75"/>
        <v>0</v>
      </c>
      <c r="CE53" s="304">
        <f t="shared" si="76"/>
        <v>0</v>
      </c>
      <c r="CF53" s="304">
        <f t="shared" si="77"/>
        <v>0</v>
      </c>
      <c r="CG53" s="305">
        <f t="shared" si="78"/>
        <v>0</v>
      </c>
      <c r="CH53" s="304">
        <f t="shared" si="29"/>
        <v>0</v>
      </c>
      <c r="CI53" s="304">
        <f t="shared" si="30"/>
        <v>0</v>
      </c>
      <c r="CJ53" s="304">
        <f t="shared" si="31"/>
        <v>0</v>
      </c>
      <c r="CK53" s="304">
        <f t="shared" si="32"/>
        <v>0</v>
      </c>
      <c r="CL53" s="303">
        <f t="shared" si="33"/>
        <v>0</v>
      </c>
      <c r="CO53" s="354"/>
      <c r="CP53" s="290">
        <f t="shared" si="36"/>
        <v>0</v>
      </c>
      <c r="CQ53" s="27">
        <f t="shared" si="37"/>
        <v>0</v>
      </c>
      <c r="CR53" s="27">
        <f t="shared" si="38"/>
        <v>0</v>
      </c>
      <c r="CS53" s="27">
        <f t="shared" si="39"/>
        <v>0</v>
      </c>
      <c r="CT53" s="27">
        <f t="shared" si="40"/>
        <v>0</v>
      </c>
      <c r="CU53" s="27">
        <f t="shared" si="41"/>
        <v>0</v>
      </c>
      <c r="CV53" s="27">
        <f t="shared" si="42"/>
        <v>0</v>
      </c>
      <c r="CW53" s="27">
        <f t="shared" si="43"/>
        <v>0</v>
      </c>
      <c r="CX53" s="27">
        <f t="shared" si="44"/>
        <v>0</v>
      </c>
      <c r="CY53" s="27">
        <f t="shared" si="45"/>
        <v>0</v>
      </c>
      <c r="CZ53" s="27">
        <f t="shared" si="46"/>
        <v>0</v>
      </c>
      <c r="DA53" s="35">
        <f t="shared" si="47"/>
        <v>0</v>
      </c>
      <c r="DB53" s="289">
        <f t="shared" si="48"/>
        <v>0</v>
      </c>
      <c r="DC53" s="289">
        <f t="shared" si="49"/>
        <v>0</v>
      </c>
      <c r="DD53" s="289">
        <f t="shared" si="50"/>
        <v>0</v>
      </c>
      <c r="DE53" s="289">
        <f t="shared" si="51"/>
        <v>0</v>
      </c>
      <c r="DF53" s="289">
        <f t="shared" si="52"/>
        <v>0</v>
      </c>
      <c r="DG53" s="289">
        <f t="shared" si="53"/>
        <v>0</v>
      </c>
      <c r="DH53" s="289">
        <f t="shared" si="54"/>
        <v>0</v>
      </c>
      <c r="DI53" s="289">
        <f t="shared" si="55"/>
        <v>0</v>
      </c>
      <c r="DJ53" s="289">
        <f t="shared" si="56"/>
        <v>0</v>
      </c>
      <c r="DK53" s="289">
        <f t="shared" si="57"/>
        <v>0</v>
      </c>
      <c r="DL53" s="288">
        <f t="shared" si="58"/>
        <v>0</v>
      </c>
      <c r="DM53" s="207">
        <f t="shared" si="59"/>
        <v>0</v>
      </c>
      <c r="DN53" s="207">
        <f t="shared" si="60"/>
        <v>0</v>
      </c>
      <c r="DO53" s="207">
        <f t="shared" si="61"/>
        <v>0</v>
      </c>
      <c r="DP53" s="207">
        <f t="shared" si="62"/>
        <v>0</v>
      </c>
      <c r="DQ53" s="207">
        <f t="shared" si="63"/>
        <v>0</v>
      </c>
      <c r="DR53" s="207">
        <f t="shared" si="64"/>
        <v>0</v>
      </c>
      <c r="DS53" s="207">
        <f t="shared" si="65"/>
        <v>0</v>
      </c>
      <c r="DT53" s="207">
        <f t="shared" si="66"/>
        <v>0</v>
      </c>
      <c r="DU53" s="207">
        <f t="shared" si="67"/>
        <v>0</v>
      </c>
      <c r="DV53" s="209">
        <f t="shared" si="68"/>
        <v>0</v>
      </c>
    </row>
    <row r="54" spans="1:126" ht="15.75" customHeight="1" x14ac:dyDescent="0.15">
      <c r="A54" s="138">
        <v>92</v>
      </c>
      <c r="B54" s="140"/>
      <c r="C54" s="5"/>
      <c r="D54" s="5"/>
      <c r="E54" s="5"/>
      <c r="F54" s="5"/>
      <c r="G54" s="199"/>
      <c r="H54" s="199"/>
      <c r="I54" s="199"/>
      <c r="J54" s="199"/>
      <c r="K54" s="199"/>
      <c r="L54" s="304">
        <v>0</v>
      </c>
      <c r="M54" s="304">
        <v>0</v>
      </c>
      <c r="N54" s="304">
        <v>0</v>
      </c>
      <c r="O54" s="304">
        <v>0</v>
      </c>
      <c r="P54" s="304">
        <v>0</v>
      </c>
      <c r="Q54" s="304">
        <v>0</v>
      </c>
      <c r="R54" s="304">
        <v>0</v>
      </c>
      <c r="S54" s="304">
        <v>0</v>
      </c>
      <c r="T54" s="304">
        <v>0</v>
      </c>
      <c r="U54" s="304">
        <v>0</v>
      </c>
      <c r="V54" s="310">
        <f t="shared" si="5"/>
        <v>0</v>
      </c>
      <c r="W54" s="309">
        <f t="shared" si="6"/>
        <v>0</v>
      </c>
      <c r="X54" s="297">
        <v>0</v>
      </c>
      <c r="Y54" s="297">
        <v>0</v>
      </c>
      <c r="Z54" s="297">
        <v>0</v>
      </c>
      <c r="AA54" s="297">
        <v>0</v>
      </c>
      <c r="AB54" s="297">
        <v>0</v>
      </c>
      <c r="AC54" s="297">
        <v>0</v>
      </c>
      <c r="AD54" s="297">
        <v>0</v>
      </c>
      <c r="AE54" s="297">
        <v>0</v>
      </c>
      <c r="AF54" s="297">
        <v>0</v>
      </c>
      <c r="AG54" s="297">
        <v>0</v>
      </c>
      <c r="AH54" s="308">
        <f t="shared" si="7"/>
        <v>0</v>
      </c>
      <c r="AI54" s="297">
        <v>0</v>
      </c>
      <c r="AJ54" s="297">
        <v>0</v>
      </c>
      <c r="AK54" s="297">
        <v>0</v>
      </c>
      <c r="AL54" s="297">
        <v>0</v>
      </c>
      <c r="AM54" s="297">
        <v>0</v>
      </c>
      <c r="AN54" s="297">
        <v>0</v>
      </c>
      <c r="AO54" s="297">
        <v>0</v>
      </c>
      <c r="AP54" s="297">
        <v>0</v>
      </c>
      <c r="AQ54" s="297">
        <v>0</v>
      </c>
      <c r="AR54" s="311">
        <v>0</v>
      </c>
      <c r="AS54" s="310">
        <f t="shared" si="8"/>
        <v>0</v>
      </c>
      <c r="AT54" s="309">
        <f t="shared" si="9"/>
        <v>0</v>
      </c>
      <c r="AU54" s="297">
        <v>0</v>
      </c>
      <c r="AV54" s="297">
        <v>0</v>
      </c>
      <c r="AW54" s="297">
        <v>0</v>
      </c>
      <c r="AX54" s="297">
        <v>0</v>
      </c>
      <c r="AY54" s="297">
        <v>0</v>
      </c>
      <c r="AZ54" s="297">
        <v>0</v>
      </c>
      <c r="BA54" s="297">
        <v>0</v>
      </c>
      <c r="BB54" s="297">
        <v>0</v>
      </c>
      <c r="BC54" s="297">
        <v>0</v>
      </c>
      <c r="BD54" s="297">
        <v>0</v>
      </c>
      <c r="BE54" s="308">
        <f t="shared" si="10"/>
        <v>0</v>
      </c>
      <c r="BF54" s="297">
        <v>0</v>
      </c>
      <c r="BG54" s="297">
        <v>0</v>
      </c>
      <c r="BH54" s="297">
        <v>0</v>
      </c>
      <c r="BI54" s="297">
        <v>0</v>
      </c>
      <c r="BJ54" s="297">
        <v>0</v>
      </c>
      <c r="BK54" s="297">
        <v>0</v>
      </c>
      <c r="BL54" s="297">
        <v>0</v>
      </c>
      <c r="BM54" s="297">
        <v>0</v>
      </c>
      <c r="BN54" s="297">
        <v>0</v>
      </c>
      <c r="BO54" s="297">
        <v>0</v>
      </c>
      <c r="BP54" s="307">
        <f t="shared" si="11"/>
        <v>0</v>
      </c>
      <c r="BQ54" s="306">
        <f t="shared" si="12"/>
        <v>0</v>
      </c>
      <c r="BR54" s="304">
        <f t="shared" si="69"/>
        <v>0</v>
      </c>
      <c r="BS54" s="304">
        <f t="shared" si="70"/>
        <v>0</v>
      </c>
      <c r="BT54" s="304">
        <f t="shared" si="71"/>
        <v>0</v>
      </c>
      <c r="BU54" s="304">
        <f t="shared" si="72"/>
        <v>0</v>
      </c>
      <c r="BV54" s="304">
        <f t="shared" si="73"/>
        <v>0</v>
      </c>
      <c r="BW54" s="304">
        <f t="shared" si="18"/>
        <v>0</v>
      </c>
      <c r="BX54" s="304">
        <f t="shared" si="19"/>
        <v>0</v>
      </c>
      <c r="BY54" s="304">
        <f t="shared" si="20"/>
        <v>0</v>
      </c>
      <c r="BZ54" s="304">
        <f t="shared" si="21"/>
        <v>0</v>
      </c>
      <c r="CA54" s="304">
        <f t="shared" si="22"/>
        <v>0</v>
      </c>
      <c r="CB54" s="294">
        <f t="shared" si="23"/>
        <v>0</v>
      </c>
      <c r="CC54" s="304">
        <f t="shared" si="74"/>
        <v>0</v>
      </c>
      <c r="CD54" s="304">
        <f t="shared" si="75"/>
        <v>0</v>
      </c>
      <c r="CE54" s="304">
        <f t="shared" si="76"/>
        <v>0</v>
      </c>
      <c r="CF54" s="304">
        <f t="shared" si="77"/>
        <v>0</v>
      </c>
      <c r="CG54" s="305">
        <f t="shared" si="78"/>
        <v>0</v>
      </c>
      <c r="CH54" s="304">
        <f t="shared" si="29"/>
        <v>0</v>
      </c>
      <c r="CI54" s="304">
        <f t="shared" si="30"/>
        <v>0</v>
      </c>
      <c r="CJ54" s="304">
        <f t="shared" si="31"/>
        <v>0</v>
      </c>
      <c r="CK54" s="304">
        <f t="shared" si="32"/>
        <v>0</v>
      </c>
      <c r="CL54" s="303">
        <f t="shared" si="33"/>
        <v>0</v>
      </c>
      <c r="CO54" s="354"/>
      <c r="CP54" s="290">
        <f t="shared" si="36"/>
        <v>0</v>
      </c>
      <c r="CQ54" s="27">
        <f t="shared" si="37"/>
        <v>0</v>
      </c>
      <c r="CR54" s="27">
        <f t="shared" si="38"/>
        <v>0</v>
      </c>
      <c r="CS54" s="27">
        <f t="shared" si="39"/>
        <v>0</v>
      </c>
      <c r="CT54" s="27">
        <f t="shared" si="40"/>
        <v>0</v>
      </c>
      <c r="CU54" s="27">
        <f t="shared" si="41"/>
        <v>0</v>
      </c>
      <c r="CV54" s="27">
        <f t="shared" si="42"/>
        <v>0</v>
      </c>
      <c r="CW54" s="27">
        <f t="shared" si="43"/>
        <v>0</v>
      </c>
      <c r="CX54" s="27">
        <f t="shared" si="44"/>
        <v>0</v>
      </c>
      <c r="CY54" s="27">
        <f t="shared" si="45"/>
        <v>0</v>
      </c>
      <c r="CZ54" s="27">
        <f t="shared" si="46"/>
        <v>0</v>
      </c>
      <c r="DA54" s="35">
        <f t="shared" si="47"/>
        <v>0</v>
      </c>
      <c r="DB54" s="289">
        <f t="shared" si="48"/>
        <v>0</v>
      </c>
      <c r="DC54" s="289">
        <f t="shared" si="49"/>
        <v>0</v>
      </c>
      <c r="DD54" s="289">
        <f t="shared" si="50"/>
        <v>0</v>
      </c>
      <c r="DE54" s="289">
        <f t="shared" si="51"/>
        <v>0</v>
      </c>
      <c r="DF54" s="289">
        <f t="shared" si="52"/>
        <v>0</v>
      </c>
      <c r="DG54" s="289">
        <f t="shared" si="53"/>
        <v>0</v>
      </c>
      <c r="DH54" s="289">
        <f t="shared" si="54"/>
        <v>0</v>
      </c>
      <c r="DI54" s="289">
        <f t="shared" si="55"/>
        <v>0</v>
      </c>
      <c r="DJ54" s="289">
        <f t="shared" si="56"/>
        <v>0</v>
      </c>
      <c r="DK54" s="289">
        <f t="shared" si="57"/>
        <v>0</v>
      </c>
      <c r="DL54" s="288">
        <f t="shared" si="58"/>
        <v>0</v>
      </c>
      <c r="DM54" s="207">
        <f t="shared" si="59"/>
        <v>0</v>
      </c>
      <c r="DN54" s="207">
        <f t="shared" si="60"/>
        <v>0</v>
      </c>
      <c r="DO54" s="207">
        <f t="shared" si="61"/>
        <v>0</v>
      </c>
      <c r="DP54" s="207">
        <f t="shared" si="62"/>
        <v>0</v>
      </c>
      <c r="DQ54" s="207">
        <f t="shared" si="63"/>
        <v>0</v>
      </c>
      <c r="DR54" s="207">
        <f t="shared" si="64"/>
        <v>0</v>
      </c>
      <c r="DS54" s="207">
        <f t="shared" si="65"/>
        <v>0</v>
      </c>
      <c r="DT54" s="207">
        <f t="shared" si="66"/>
        <v>0</v>
      </c>
      <c r="DU54" s="207">
        <f t="shared" si="67"/>
        <v>0</v>
      </c>
      <c r="DV54" s="209">
        <f t="shared" si="68"/>
        <v>0</v>
      </c>
    </row>
    <row r="55" spans="1:126" ht="15.75" customHeight="1" x14ac:dyDescent="0.15">
      <c r="A55" s="138">
        <v>94</v>
      </c>
      <c r="B55" s="140"/>
      <c r="C55" s="5"/>
      <c r="D55" s="5"/>
      <c r="E55" s="5"/>
      <c r="F55" s="5"/>
      <c r="G55" s="199"/>
      <c r="H55" s="199"/>
      <c r="I55" s="199"/>
      <c r="J55" s="199"/>
      <c r="K55" s="199"/>
      <c r="L55" s="304">
        <v>0</v>
      </c>
      <c r="M55" s="304">
        <v>0</v>
      </c>
      <c r="N55" s="304">
        <v>0</v>
      </c>
      <c r="O55" s="304">
        <v>0</v>
      </c>
      <c r="P55" s="304">
        <v>0</v>
      </c>
      <c r="Q55" s="304">
        <v>0</v>
      </c>
      <c r="R55" s="304">
        <v>0</v>
      </c>
      <c r="S55" s="304">
        <v>0</v>
      </c>
      <c r="T55" s="304">
        <v>0</v>
      </c>
      <c r="U55" s="304">
        <v>0</v>
      </c>
      <c r="V55" s="310">
        <f t="shared" si="5"/>
        <v>0</v>
      </c>
      <c r="W55" s="309">
        <f t="shared" si="6"/>
        <v>0</v>
      </c>
      <c r="X55" s="297">
        <v>0</v>
      </c>
      <c r="Y55" s="297">
        <v>0</v>
      </c>
      <c r="Z55" s="297">
        <v>0</v>
      </c>
      <c r="AA55" s="297">
        <v>0</v>
      </c>
      <c r="AB55" s="297">
        <v>0</v>
      </c>
      <c r="AC55" s="297">
        <v>0</v>
      </c>
      <c r="AD55" s="297">
        <v>0</v>
      </c>
      <c r="AE55" s="297">
        <v>0</v>
      </c>
      <c r="AF55" s="297">
        <v>0</v>
      </c>
      <c r="AG55" s="297">
        <v>0</v>
      </c>
      <c r="AH55" s="308">
        <f t="shared" si="7"/>
        <v>0</v>
      </c>
      <c r="AI55" s="297">
        <v>0</v>
      </c>
      <c r="AJ55" s="297">
        <v>0</v>
      </c>
      <c r="AK55" s="297">
        <v>0</v>
      </c>
      <c r="AL55" s="297">
        <v>0</v>
      </c>
      <c r="AM55" s="297">
        <v>0</v>
      </c>
      <c r="AN55" s="297">
        <v>0</v>
      </c>
      <c r="AO55" s="297">
        <v>0</v>
      </c>
      <c r="AP55" s="297">
        <v>0</v>
      </c>
      <c r="AQ55" s="297">
        <v>0</v>
      </c>
      <c r="AR55" s="311">
        <v>0</v>
      </c>
      <c r="AS55" s="310">
        <f t="shared" si="8"/>
        <v>0</v>
      </c>
      <c r="AT55" s="309">
        <f t="shared" si="9"/>
        <v>0</v>
      </c>
      <c r="AU55" s="297">
        <v>0</v>
      </c>
      <c r="AV55" s="297">
        <v>0</v>
      </c>
      <c r="AW55" s="297">
        <v>0</v>
      </c>
      <c r="AX55" s="297">
        <v>0</v>
      </c>
      <c r="AY55" s="297">
        <v>0</v>
      </c>
      <c r="AZ55" s="297">
        <v>0</v>
      </c>
      <c r="BA55" s="297">
        <v>0</v>
      </c>
      <c r="BB55" s="297">
        <v>0</v>
      </c>
      <c r="BC55" s="297">
        <v>0</v>
      </c>
      <c r="BD55" s="297">
        <v>0</v>
      </c>
      <c r="BE55" s="308">
        <f t="shared" si="10"/>
        <v>0</v>
      </c>
      <c r="BF55" s="297">
        <v>0</v>
      </c>
      <c r="BG55" s="297">
        <v>0</v>
      </c>
      <c r="BH55" s="297">
        <v>0</v>
      </c>
      <c r="BI55" s="297">
        <v>0</v>
      </c>
      <c r="BJ55" s="297">
        <v>0</v>
      </c>
      <c r="BK55" s="297">
        <v>0</v>
      </c>
      <c r="BL55" s="297">
        <v>0</v>
      </c>
      <c r="BM55" s="297">
        <v>0</v>
      </c>
      <c r="BN55" s="297">
        <v>0</v>
      </c>
      <c r="BO55" s="297">
        <v>0</v>
      </c>
      <c r="BP55" s="307">
        <f t="shared" si="11"/>
        <v>0</v>
      </c>
      <c r="BQ55" s="306">
        <f t="shared" si="12"/>
        <v>0</v>
      </c>
      <c r="BR55" s="304">
        <f t="shared" si="69"/>
        <v>0</v>
      </c>
      <c r="BS55" s="304">
        <f t="shared" si="70"/>
        <v>0</v>
      </c>
      <c r="BT55" s="304">
        <f t="shared" si="71"/>
        <v>0</v>
      </c>
      <c r="BU55" s="304">
        <f t="shared" si="72"/>
        <v>0</v>
      </c>
      <c r="BV55" s="304">
        <f t="shared" si="73"/>
        <v>0</v>
      </c>
      <c r="BW55" s="304">
        <f t="shared" si="18"/>
        <v>0</v>
      </c>
      <c r="BX55" s="304">
        <f t="shared" si="19"/>
        <v>0</v>
      </c>
      <c r="BY55" s="304">
        <f t="shared" si="20"/>
        <v>0</v>
      </c>
      <c r="BZ55" s="304">
        <f t="shared" si="21"/>
        <v>0</v>
      </c>
      <c r="CA55" s="304">
        <f t="shared" si="22"/>
        <v>0</v>
      </c>
      <c r="CB55" s="294">
        <f t="shared" si="23"/>
        <v>0</v>
      </c>
      <c r="CC55" s="304">
        <f t="shared" si="74"/>
        <v>0</v>
      </c>
      <c r="CD55" s="304">
        <f t="shared" si="75"/>
        <v>0</v>
      </c>
      <c r="CE55" s="304">
        <f t="shared" si="76"/>
        <v>0</v>
      </c>
      <c r="CF55" s="304">
        <f t="shared" si="77"/>
        <v>0</v>
      </c>
      <c r="CG55" s="305">
        <f t="shared" si="78"/>
        <v>0</v>
      </c>
      <c r="CH55" s="304">
        <f t="shared" si="29"/>
        <v>0</v>
      </c>
      <c r="CI55" s="304">
        <f t="shared" si="30"/>
        <v>0</v>
      </c>
      <c r="CJ55" s="304">
        <f t="shared" si="31"/>
        <v>0</v>
      </c>
      <c r="CK55" s="304">
        <f t="shared" si="32"/>
        <v>0</v>
      </c>
      <c r="CL55" s="303">
        <f t="shared" si="33"/>
        <v>0</v>
      </c>
      <c r="CO55" s="354"/>
      <c r="CP55" s="290">
        <f t="shared" si="36"/>
        <v>0</v>
      </c>
      <c r="CQ55" s="27">
        <f t="shared" si="37"/>
        <v>0</v>
      </c>
      <c r="CR55" s="27">
        <f t="shared" si="38"/>
        <v>0</v>
      </c>
      <c r="CS55" s="27">
        <f t="shared" si="39"/>
        <v>0</v>
      </c>
      <c r="CT55" s="27">
        <f t="shared" si="40"/>
        <v>0</v>
      </c>
      <c r="CU55" s="27">
        <f t="shared" si="41"/>
        <v>0</v>
      </c>
      <c r="CV55" s="27">
        <f t="shared" si="42"/>
        <v>0</v>
      </c>
      <c r="CW55" s="27">
        <f t="shared" si="43"/>
        <v>0</v>
      </c>
      <c r="CX55" s="27">
        <f t="shared" si="44"/>
        <v>0</v>
      </c>
      <c r="CY55" s="27">
        <f t="shared" si="45"/>
        <v>0</v>
      </c>
      <c r="CZ55" s="27">
        <f t="shared" si="46"/>
        <v>0</v>
      </c>
      <c r="DA55" s="35">
        <f t="shared" si="47"/>
        <v>0</v>
      </c>
      <c r="DB55" s="289">
        <f t="shared" si="48"/>
        <v>0</v>
      </c>
      <c r="DC55" s="289">
        <f t="shared" si="49"/>
        <v>0</v>
      </c>
      <c r="DD55" s="289">
        <f t="shared" si="50"/>
        <v>0</v>
      </c>
      <c r="DE55" s="289">
        <f t="shared" si="51"/>
        <v>0</v>
      </c>
      <c r="DF55" s="289">
        <f t="shared" si="52"/>
        <v>0</v>
      </c>
      <c r="DG55" s="289">
        <f t="shared" si="53"/>
        <v>0</v>
      </c>
      <c r="DH55" s="289">
        <f t="shared" si="54"/>
        <v>0</v>
      </c>
      <c r="DI55" s="289">
        <f t="shared" si="55"/>
        <v>0</v>
      </c>
      <c r="DJ55" s="289">
        <f t="shared" si="56"/>
        <v>0</v>
      </c>
      <c r="DK55" s="289">
        <f t="shared" si="57"/>
        <v>0</v>
      </c>
      <c r="DL55" s="288">
        <f t="shared" si="58"/>
        <v>0</v>
      </c>
      <c r="DM55" s="207">
        <f t="shared" si="59"/>
        <v>0</v>
      </c>
      <c r="DN55" s="207">
        <f t="shared" si="60"/>
        <v>0</v>
      </c>
      <c r="DO55" s="207">
        <f t="shared" si="61"/>
        <v>0</v>
      </c>
      <c r="DP55" s="207">
        <f t="shared" si="62"/>
        <v>0</v>
      </c>
      <c r="DQ55" s="207">
        <f t="shared" si="63"/>
        <v>0</v>
      </c>
      <c r="DR55" s="207">
        <f t="shared" si="64"/>
        <v>0</v>
      </c>
      <c r="DS55" s="207">
        <f t="shared" si="65"/>
        <v>0</v>
      </c>
      <c r="DT55" s="207">
        <f t="shared" si="66"/>
        <v>0</v>
      </c>
      <c r="DU55" s="207">
        <f t="shared" si="67"/>
        <v>0</v>
      </c>
      <c r="DV55" s="209">
        <f t="shared" si="68"/>
        <v>0</v>
      </c>
    </row>
    <row r="56" spans="1:126" ht="15.75" customHeight="1" x14ac:dyDescent="0.15">
      <c r="A56" s="138">
        <v>96</v>
      </c>
      <c r="B56" s="140"/>
      <c r="C56" s="5"/>
      <c r="D56" s="5"/>
      <c r="E56" s="5"/>
      <c r="F56" s="5"/>
      <c r="G56" s="199"/>
      <c r="H56" s="199"/>
      <c r="I56" s="199"/>
      <c r="J56" s="199"/>
      <c r="K56" s="199"/>
      <c r="L56" s="304">
        <v>0</v>
      </c>
      <c r="M56" s="304">
        <v>0</v>
      </c>
      <c r="N56" s="304">
        <v>0</v>
      </c>
      <c r="O56" s="304">
        <v>0</v>
      </c>
      <c r="P56" s="304">
        <v>0</v>
      </c>
      <c r="Q56" s="304">
        <v>0</v>
      </c>
      <c r="R56" s="304">
        <v>0</v>
      </c>
      <c r="S56" s="304">
        <v>0</v>
      </c>
      <c r="T56" s="304">
        <v>0</v>
      </c>
      <c r="U56" s="304">
        <v>0</v>
      </c>
      <c r="V56" s="310">
        <f t="shared" si="5"/>
        <v>0</v>
      </c>
      <c r="W56" s="309">
        <f t="shared" si="6"/>
        <v>0</v>
      </c>
      <c r="X56" s="297">
        <v>0</v>
      </c>
      <c r="Y56" s="297">
        <v>0</v>
      </c>
      <c r="Z56" s="297">
        <v>0</v>
      </c>
      <c r="AA56" s="297">
        <v>0</v>
      </c>
      <c r="AB56" s="297">
        <v>0</v>
      </c>
      <c r="AC56" s="297">
        <v>0</v>
      </c>
      <c r="AD56" s="297">
        <v>0</v>
      </c>
      <c r="AE56" s="297">
        <v>0</v>
      </c>
      <c r="AF56" s="297">
        <v>0</v>
      </c>
      <c r="AG56" s="297">
        <v>0</v>
      </c>
      <c r="AH56" s="308">
        <f t="shared" si="7"/>
        <v>0</v>
      </c>
      <c r="AI56" s="297">
        <v>0</v>
      </c>
      <c r="AJ56" s="297">
        <v>0</v>
      </c>
      <c r="AK56" s="297">
        <v>0</v>
      </c>
      <c r="AL56" s="297">
        <v>0</v>
      </c>
      <c r="AM56" s="297">
        <v>0</v>
      </c>
      <c r="AN56" s="297">
        <v>0</v>
      </c>
      <c r="AO56" s="297">
        <v>0</v>
      </c>
      <c r="AP56" s="297">
        <v>0</v>
      </c>
      <c r="AQ56" s="297">
        <v>0</v>
      </c>
      <c r="AR56" s="311">
        <v>0</v>
      </c>
      <c r="AS56" s="310">
        <f t="shared" si="8"/>
        <v>0</v>
      </c>
      <c r="AT56" s="309">
        <f t="shared" si="9"/>
        <v>0</v>
      </c>
      <c r="AU56" s="297">
        <v>0</v>
      </c>
      <c r="AV56" s="297">
        <v>0</v>
      </c>
      <c r="AW56" s="297">
        <v>0</v>
      </c>
      <c r="AX56" s="297">
        <v>0</v>
      </c>
      <c r="AY56" s="297">
        <v>0</v>
      </c>
      <c r="AZ56" s="297">
        <v>0</v>
      </c>
      <c r="BA56" s="297">
        <v>0</v>
      </c>
      <c r="BB56" s="297">
        <v>0</v>
      </c>
      <c r="BC56" s="297">
        <v>0</v>
      </c>
      <c r="BD56" s="297">
        <v>0</v>
      </c>
      <c r="BE56" s="308">
        <f t="shared" si="10"/>
        <v>0</v>
      </c>
      <c r="BF56" s="297">
        <v>0</v>
      </c>
      <c r="BG56" s="297">
        <v>0</v>
      </c>
      <c r="BH56" s="297">
        <v>0</v>
      </c>
      <c r="BI56" s="297">
        <v>0</v>
      </c>
      <c r="BJ56" s="297">
        <v>0</v>
      </c>
      <c r="BK56" s="297">
        <v>0</v>
      </c>
      <c r="BL56" s="297">
        <v>0</v>
      </c>
      <c r="BM56" s="297">
        <v>0</v>
      </c>
      <c r="BN56" s="297">
        <v>0</v>
      </c>
      <c r="BO56" s="297">
        <v>0</v>
      </c>
      <c r="BP56" s="307">
        <f t="shared" si="11"/>
        <v>0</v>
      </c>
      <c r="BQ56" s="306">
        <f t="shared" si="12"/>
        <v>0</v>
      </c>
      <c r="BR56" s="304">
        <f t="shared" si="69"/>
        <v>0</v>
      </c>
      <c r="BS56" s="304">
        <f t="shared" si="70"/>
        <v>0</v>
      </c>
      <c r="BT56" s="304">
        <f t="shared" si="71"/>
        <v>0</v>
      </c>
      <c r="BU56" s="304">
        <f t="shared" si="72"/>
        <v>0</v>
      </c>
      <c r="BV56" s="304">
        <f t="shared" si="73"/>
        <v>0</v>
      </c>
      <c r="BW56" s="304">
        <f t="shared" si="18"/>
        <v>0</v>
      </c>
      <c r="BX56" s="304">
        <f t="shared" si="19"/>
        <v>0</v>
      </c>
      <c r="BY56" s="304">
        <f t="shared" si="20"/>
        <v>0</v>
      </c>
      <c r="BZ56" s="304">
        <f t="shared" si="21"/>
        <v>0</v>
      </c>
      <c r="CA56" s="304">
        <f t="shared" si="22"/>
        <v>0</v>
      </c>
      <c r="CB56" s="294">
        <f t="shared" si="23"/>
        <v>0</v>
      </c>
      <c r="CC56" s="304">
        <f t="shared" si="74"/>
        <v>0</v>
      </c>
      <c r="CD56" s="304">
        <f t="shared" si="75"/>
        <v>0</v>
      </c>
      <c r="CE56" s="304">
        <f t="shared" si="76"/>
        <v>0</v>
      </c>
      <c r="CF56" s="304">
        <f t="shared" si="77"/>
        <v>0</v>
      </c>
      <c r="CG56" s="305">
        <f t="shared" si="78"/>
        <v>0</v>
      </c>
      <c r="CH56" s="304">
        <f t="shared" si="29"/>
        <v>0</v>
      </c>
      <c r="CI56" s="304">
        <f t="shared" si="30"/>
        <v>0</v>
      </c>
      <c r="CJ56" s="304">
        <f t="shared" si="31"/>
        <v>0</v>
      </c>
      <c r="CK56" s="304">
        <f t="shared" si="32"/>
        <v>0</v>
      </c>
      <c r="CL56" s="303">
        <f t="shared" si="33"/>
        <v>0</v>
      </c>
      <c r="CO56" s="354"/>
      <c r="CP56" s="290">
        <f t="shared" si="36"/>
        <v>0</v>
      </c>
      <c r="CQ56" s="27">
        <f t="shared" si="37"/>
        <v>0</v>
      </c>
      <c r="CR56" s="27">
        <f t="shared" si="38"/>
        <v>0</v>
      </c>
      <c r="CS56" s="27">
        <f t="shared" si="39"/>
        <v>0</v>
      </c>
      <c r="CT56" s="27">
        <f t="shared" si="40"/>
        <v>0</v>
      </c>
      <c r="CU56" s="27">
        <f t="shared" si="41"/>
        <v>0</v>
      </c>
      <c r="CV56" s="27">
        <f t="shared" si="42"/>
        <v>0</v>
      </c>
      <c r="CW56" s="27">
        <f t="shared" si="43"/>
        <v>0</v>
      </c>
      <c r="CX56" s="27">
        <f t="shared" si="44"/>
        <v>0</v>
      </c>
      <c r="CY56" s="27">
        <f t="shared" si="45"/>
        <v>0</v>
      </c>
      <c r="CZ56" s="27">
        <f t="shared" si="46"/>
        <v>0</v>
      </c>
      <c r="DA56" s="35">
        <f t="shared" si="47"/>
        <v>0</v>
      </c>
      <c r="DB56" s="289">
        <f t="shared" si="48"/>
        <v>0</v>
      </c>
      <c r="DC56" s="289">
        <f t="shared" si="49"/>
        <v>0</v>
      </c>
      <c r="DD56" s="289">
        <f t="shared" si="50"/>
        <v>0</v>
      </c>
      <c r="DE56" s="289">
        <f t="shared" si="51"/>
        <v>0</v>
      </c>
      <c r="DF56" s="289">
        <f t="shared" si="52"/>
        <v>0</v>
      </c>
      <c r="DG56" s="289">
        <f t="shared" si="53"/>
        <v>0</v>
      </c>
      <c r="DH56" s="289">
        <f t="shared" si="54"/>
        <v>0</v>
      </c>
      <c r="DI56" s="289">
        <f t="shared" si="55"/>
        <v>0</v>
      </c>
      <c r="DJ56" s="289">
        <f t="shared" si="56"/>
        <v>0</v>
      </c>
      <c r="DK56" s="289">
        <f t="shared" si="57"/>
        <v>0</v>
      </c>
      <c r="DL56" s="288">
        <f t="shared" si="58"/>
        <v>0</v>
      </c>
      <c r="DM56" s="207">
        <f t="shared" si="59"/>
        <v>0</v>
      </c>
      <c r="DN56" s="207">
        <f t="shared" si="60"/>
        <v>0</v>
      </c>
      <c r="DO56" s="207">
        <f t="shared" si="61"/>
        <v>0</v>
      </c>
      <c r="DP56" s="207">
        <f t="shared" si="62"/>
        <v>0</v>
      </c>
      <c r="DQ56" s="207">
        <f t="shared" si="63"/>
        <v>0</v>
      </c>
      <c r="DR56" s="207">
        <f t="shared" si="64"/>
        <v>0</v>
      </c>
      <c r="DS56" s="207">
        <f t="shared" si="65"/>
        <v>0</v>
      </c>
      <c r="DT56" s="207">
        <f t="shared" si="66"/>
        <v>0</v>
      </c>
      <c r="DU56" s="207">
        <f t="shared" si="67"/>
        <v>0</v>
      </c>
      <c r="DV56" s="209">
        <f t="shared" si="68"/>
        <v>0</v>
      </c>
    </row>
    <row r="57" spans="1:126" ht="15.75" customHeight="1" x14ac:dyDescent="0.15">
      <c r="A57" s="138">
        <v>98</v>
      </c>
      <c r="B57" s="140"/>
      <c r="C57" s="5"/>
      <c r="D57" s="5"/>
      <c r="E57" s="5"/>
      <c r="F57" s="5"/>
      <c r="G57" s="199"/>
      <c r="H57" s="199"/>
      <c r="I57" s="199"/>
      <c r="J57" s="199"/>
      <c r="K57" s="199"/>
      <c r="L57" s="304">
        <v>0</v>
      </c>
      <c r="M57" s="304">
        <v>0</v>
      </c>
      <c r="N57" s="304">
        <v>0</v>
      </c>
      <c r="O57" s="304">
        <v>0</v>
      </c>
      <c r="P57" s="304">
        <v>0</v>
      </c>
      <c r="Q57" s="304">
        <v>0</v>
      </c>
      <c r="R57" s="304">
        <v>0</v>
      </c>
      <c r="S57" s="304">
        <v>0</v>
      </c>
      <c r="T57" s="304">
        <v>0</v>
      </c>
      <c r="U57" s="304">
        <v>0</v>
      </c>
      <c r="V57" s="310">
        <f t="shared" si="5"/>
        <v>0</v>
      </c>
      <c r="W57" s="309">
        <f t="shared" si="6"/>
        <v>0</v>
      </c>
      <c r="X57" s="297">
        <v>0</v>
      </c>
      <c r="Y57" s="297">
        <v>0</v>
      </c>
      <c r="Z57" s="297">
        <v>0</v>
      </c>
      <c r="AA57" s="297">
        <v>0</v>
      </c>
      <c r="AB57" s="297">
        <v>0</v>
      </c>
      <c r="AC57" s="297">
        <v>0</v>
      </c>
      <c r="AD57" s="297">
        <v>0</v>
      </c>
      <c r="AE57" s="297">
        <v>0</v>
      </c>
      <c r="AF57" s="297">
        <v>0</v>
      </c>
      <c r="AG57" s="297">
        <v>0</v>
      </c>
      <c r="AH57" s="308">
        <f t="shared" si="7"/>
        <v>0</v>
      </c>
      <c r="AI57" s="297">
        <v>0</v>
      </c>
      <c r="AJ57" s="297">
        <v>0</v>
      </c>
      <c r="AK57" s="297">
        <v>0</v>
      </c>
      <c r="AL57" s="297">
        <v>0</v>
      </c>
      <c r="AM57" s="297">
        <v>0</v>
      </c>
      <c r="AN57" s="297">
        <v>0</v>
      </c>
      <c r="AO57" s="297">
        <v>0</v>
      </c>
      <c r="AP57" s="297">
        <v>0</v>
      </c>
      <c r="AQ57" s="297">
        <v>0</v>
      </c>
      <c r="AR57" s="311">
        <v>0</v>
      </c>
      <c r="AS57" s="310">
        <f t="shared" si="8"/>
        <v>0</v>
      </c>
      <c r="AT57" s="309">
        <f t="shared" si="9"/>
        <v>0</v>
      </c>
      <c r="AU57" s="297">
        <v>0</v>
      </c>
      <c r="AV57" s="297">
        <v>0</v>
      </c>
      <c r="AW57" s="297">
        <v>0</v>
      </c>
      <c r="AX57" s="297">
        <v>0</v>
      </c>
      <c r="AY57" s="297">
        <v>0</v>
      </c>
      <c r="AZ57" s="297">
        <v>0</v>
      </c>
      <c r="BA57" s="297">
        <v>0</v>
      </c>
      <c r="BB57" s="297">
        <v>0</v>
      </c>
      <c r="BC57" s="297">
        <v>0</v>
      </c>
      <c r="BD57" s="297">
        <v>0</v>
      </c>
      <c r="BE57" s="308">
        <f t="shared" si="10"/>
        <v>0</v>
      </c>
      <c r="BF57" s="297">
        <v>0</v>
      </c>
      <c r="BG57" s="297">
        <v>0</v>
      </c>
      <c r="BH57" s="297">
        <v>0</v>
      </c>
      <c r="BI57" s="297">
        <v>0</v>
      </c>
      <c r="BJ57" s="297">
        <v>0</v>
      </c>
      <c r="BK57" s="297">
        <v>0</v>
      </c>
      <c r="BL57" s="297">
        <v>0</v>
      </c>
      <c r="BM57" s="297">
        <v>0</v>
      </c>
      <c r="BN57" s="297">
        <v>0</v>
      </c>
      <c r="BO57" s="297">
        <v>0</v>
      </c>
      <c r="BP57" s="307">
        <f t="shared" si="11"/>
        <v>0</v>
      </c>
      <c r="BQ57" s="306">
        <f t="shared" si="12"/>
        <v>0</v>
      </c>
      <c r="BR57" s="304">
        <f t="shared" si="69"/>
        <v>0</v>
      </c>
      <c r="BS57" s="304">
        <f t="shared" si="70"/>
        <v>0</v>
      </c>
      <c r="BT57" s="304">
        <f t="shared" si="71"/>
        <v>0</v>
      </c>
      <c r="BU57" s="304">
        <f t="shared" si="72"/>
        <v>0</v>
      </c>
      <c r="BV57" s="304">
        <f t="shared" si="73"/>
        <v>0</v>
      </c>
      <c r="BW57" s="304">
        <f t="shared" si="18"/>
        <v>0</v>
      </c>
      <c r="BX57" s="304">
        <f t="shared" si="19"/>
        <v>0</v>
      </c>
      <c r="BY57" s="304">
        <f t="shared" si="20"/>
        <v>0</v>
      </c>
      <c r="BZ57" s="304">
        <f t="shared" si="21"/>
        <v>0</v>
      </c>
      <c r="CA57" s="304">
        <f t="shared" si="22"/>
        <v>0</v>
      </c>
      <c r="CB57" s="294">
        <f t="shared" si="23"/>
        <v>0</v>
      </c>
      <c r="CC57" s="304">
        <f t="shared" si="74"/>
        <v>0</v>
      </c>
      <c r="CD57" s="304">
        <f t="shared" si="75"/>
        <v>0</v>
      </c>
      <c r="CE57" s="304">
        <f t="shared" si="76"/>
        <v>0</v>
      </c>
      <c r="CF57" s="304">
        <f t="shared" si="77"/>
        <v>0</v>
      </c>
      <c r="CG57" s="305">
        <f t="shared" si="78"/>
        <v>0</v>
      </c>
      <c r="CH57" s="304">
        <f t="shared" si="29"/>
        <v>0</v>
      </c>
      <c r="CI57" s="304">
        <f t="shared" si="30"/>
        <v>0</v>
      </c>
      <c r="CJ57" s="304">
        <f t="shared" si="31"/>
        <v>0</v>
      </c>
      <c r="CK57" s="304">
        <f t="shared" si="32"/>
        <v>0</v>
      </c>
      <c r="CL57" s="303">
        <f t="shared" si="33"/>
        <v>0</v>
      </c>
      <c r="CO57" s="354"/>
      <c r="CP57" s="290">
        <f t="shared" si="36"/>
        <v>0</v>
      </c>
      <c r="CQ57" s="27">
        <f t="shared" si="37"/>
        <v>0</v>
      </c>
      <c r="CR57" s="27">
        <f t="shared" si="38"/>
        <v>0</v>
      </c>
      <c r="CS57" s="27">
        <f t="shared" si="39"/>
        <v>0</v>
      </c>
      <c r="CT57" s="27">
        <f t="shared" si="40"/>
        <v>0</v>
      </c>
      <c r="CU57" s="27">
        <f t="shared" si="41"/>
        <v>0</v>
      </c>
      <c r="CV57" s="27">
        <f t="shared" si="42"/>
        <v>0</v>
      </c>
      <c r="CW57" s="27">
        <f t="shared" si="43"/>
        <v>0</v>
      </c>
      <c r="CX57" s="27">
        <f t="shared" si="44"/>
        <v>0</v>
      </c>
      <c r="CY57" s="27">
        <f t="shared" si="45"/>
        <v>0</v>
      </c>
      <c r="CZ57" s="27">
        <f t="shared" si="46"/>
        <v>0</v>
      </c>
      <c r="DA57" s="35">
        <f t="shared" si="47"/>
        <v>0</v>
      </c>
      <c r="DB57" s="289">
        <f t="shared" si="48"/>
        <v>0</v>
      </c>
      <c r="DC57" s="289">
        <f t="shared" si="49"/>
        <v>0</v>
      </c>
      <c r="DD57" s="289">
        <f t="shared" si="50"/>
        <v>0</v>
      </c>
      <c r="DE57" s="289">
        <f t="shared" si="51"/>
        <v>0</v>
      </c>
      <c r="DF57" s="289">
        <f t="shared" si="52"/>
        <v>0</v>
      </c>
      <c r="DG57" s="289">
        <f t="shared" si="53"/>
        <v>0</v>
      </c>
      <c r="DH57" s="289">
        <f t="shared" si="54"/>
        <v>0</v>
      </c>
      <c r="DI57" s="289">
        <f t="shared" si="55"/>
        <v>0</v>
      </c>
      <c r="DJ57" s="289">
        <f t="shared" si="56"/>
        <v>0</v>
      </c>
      <c r="DK57" s="289">
        <f t="shared" si="57"/>
        <v>0</v>
      </c>
      <c r="DL57" s="288">
        <f t="shared" si="58"/>
        <v>0</v>
      </c>
      <c r="DM57" s="207">
        <f t="shared" si="59"/>
        <v>0</v>
      </c>
      <c r="DN57" s="207">
        <f t="shared" si="60"/>
        <v>0</v>
      </c>
      <c r="DO57" s="207">
        <f t="shared" si="61"/>
        <v>0</v>
      </c>
      <c r="DP57" s="207">
        <f t="shared" si="62"/>
        <v>0</v>
      </c>
      <c r="DQ57" s="207">
        <f t="shared" si="63"/>
        <v>0</v>
      </c>
      <c r="DR57" s="207">
        <f t="shared" si="64"/>
        <v>0</v>
      </c>
      <c r="DS57" s="207">
        <f t="shared" si="65"/>
        <v>0</v>
      </c>
      <c r="DT57" s="207">
        <f t="shared" si="66"/>
        <v>0</v>
      </c>
      <c r="DU57" s="207">
        <f t="shared" si="67"/>
        <v>0</v>
      </c>
      <c r="DV57" s="209">
        <f t="shared" si="68"/>
        <v>0</v>
      </c>
    </row>
    <row r="58" spans="1:126" ht="15.75" customHeight="1" thickBot="1" x14ac:dyDescent="0.2">
      <c r="A58" s="182">
        <v>100</v>
      </c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292">
        <v>0</v>
      </c>
      <c r="M58" s="292">
        <v>0</v>
      </c>
      <c r="N58" s="292">
        <v>0</v>
      </c>
      <c r="O58" s="292">
        <v>0</v>
      </c>
      <c r="P58" s="292">
        <v>0</v>
      </c>
      <c r="Q58" s="292">
        <v>0</v>
      </c>
      <c r="R58" s="292">
        <v>0</v>
      </c>
      <c r="S58" s="292">
        <v>0</v>
      </c>
      <c r="T58" s="292">
        <v>0</v>
      </c>
      <c r="U58" s="292">
        <v>0</v>
      </c>
      <c r="V58" s="300">
        <f t="shared" si="5"/>
        <v>0</v>
      </c>
      <c r="W58" s="299">
        <f t="shared" si="6"/>
        <v>0</v>
      </c>
      <c r="X58" s="302">
        <v>0</v>
      </c>
      <c r="Y58" s="302">
        <v>0</v>
      </c>
      <c r="Z58" s="302">
        <v>0</v>
      </c>
      <c r="AA58" s="302">
        <v>0</v>
      </c>
      <c r="AB58" s="302">
        <v>0</v>
      </c>
      <c r="AC58" s="302">
        <v>0</v>
      </c>
      <c r="AD58" s="302">
        <v>0</v>
      </c>
      <c r="AE58" s="302">
        <v>0</v>
      </c>
      <c r="AF58" s="302">
        <v>0</v>
      </c>
      <c r="AG58" s="302">
        <v>0</v>
      </c>
      <c r="AH58" s="298">
        <f t="shared" si="7"/>
        <v>0</v>
      </c>
      <c r="AI58" s="302">
        <v>0</v>
      </c>
      <c r="AJ58" s="302">
        <v>0</v>
      </c>
      <c r="AK58" s="302">
        <v>0</v>
      </c>
      <c r="AL58" s="302">
        <v>0</v>
      </c>
      <c r="AM58" s="302">
        <v>0</v>
      </c>
      <c r="AN58" s="302">
        <v>0</v>
      </c>
      <c r="AO58" s="302">
        <v>0</v>
      </c>
      <c r="AP58" s="302">
        <v>0</v>
      </c>
      <c r="AQ58" s="302">
        <v>0</v>
      </c>
      <c r="AR58" s="301">
        <v>0</v>
      </c>
      <c r="AS58" s="300">
        <f t="shared" si="8"/>
        <v>0</v>
      </c>
      <c r="AT58" s="299">
        <f t="shared" si="9"/>
        <v>0</v>
      </c>
      <c r="AU58" s="297">
        <v>0</v>
      </c>
      <c r="AV58" s="297">
        <v>0</v>
      </c>
      <c r="AW58" s="297">
        <v>0</v>
      </c>
      <c r="AX58" s="297">
        <v>0</v>
      </c>
      <c r="AY58" s="297">
        <v>0</v>
      </c>
      <c r="AZ58" s="297">
        <v>0</v>
      </c>
      <c r="BA58" s="297">
        <v>0</v>
      </c>
      <c r="BB58" s="297">
        <v>0</v>
      </c>
      <c r="BC58" s="297">
        <v>0</v>
      </c>
      <c r="BD58" s="297">
        <v>0</v>
      </c>
      <c r="BE58" s="298">
        <f t="shared" si="10"/>
        <v>0</v>
      </c>
      <c r="BF58" s="297">
        <v>0</v>
      </c>
      <c r="BG58" s="297">
        <v>0</v>
      </c>
      <c r="BH58" s="297">
        <v>0</v>
      </c>
      <c r="BI58" s="297">
        <v>0</v>
      </c>
      <c r="BJ58" s="297">
        <v>0</v>
      </c>
      <c r="BK58" s="297">
        <v>0</v>
      </c>
      <c r="BL58" s="297">
        <v>0</v>
      </c>
      <c r="BM58" s="297">
        <v>0</v>
      </c>
      <c r="BN58" s="297">
        <v>0</v>
      </c>
      <c r="BO58" s="297">
        <v>0</v>
      </c>
      <c r="BP58" s="296">
        <f t="shared" si="11"/>
        <v>0</v>
      </c>
      <c r="BQ58" s="295">
        <f t="shared" si="12"/>
        <v>0</v>
      </c>
      <c r="BR58" s="292">
        <f t="shared" si="69"/>
        <v>0</v>
      </c>
      <c r="BS58" s="292">
        <f t="shared" si="70"/>
        <v>0</v>
      </c>
      <c r="BT58" s="292">
        <f t="shared" si="71"/>
        <v>0</v>
      </c>
      <c r="BU58" s="292">
        <f t="shared" si="72"/>
        <v>0</v>
      </c>
      <c r="BV58" s="292">
        <f t="shared" si="73"/>
        <v>0</v>
      </c>
      <c r="BW58" s="292">
        <f t="shared" si="18"/>
        <v>0</v>
      </c>
      <c r="BX58" s="292">
        <f t="shared" si="19"/>
        <v>0</v>
      </c>
      <c r="BY58" s="292">
        <f t="shared" si="20"/>
        <v>0</v>
      </c>
      <c r="BZ58" s="292">
        <f t="shared" si="21"/>
        <v>0</v>
      </c>
      <c r="CA58" s="292">
        <f t="shared" si="22"/>
        <v>0</v>
      </c>
      <c r="CB58" s="294">
        <f t="shared" si="23"/>
        <v>0</v>
      </c>
      <c r="CC58" s="292">
        <f t="shared" si="74"/>
        <v>0</v>
      </c>
      <c r="CD58" s="292">
        <f t="shared" si="75"/>
        <v>0</v>
      </c>
      <c r="CE58" s="292">
        <f t="shared" si="76"/>
        <v>0</v>
      </c>
      <c r="CF58" s="292">
        <f t="shared" si="77"/>
        <v>0</v>
      </c>
      <c r="CG58" s="293">
        <f t="shared" si="78"/>
        <v>0</v>
      </c>
      <c r="CH58" s="292">
        <f t="shared" si="29"/>
        <v>0</v>
      </c>
      <c r="CI58" s="292">
        <f t="shared" si="30"/>
        <v>0</v>
      </c>
      <c r="CJ58" s="292">
        <f t="shared" si="31"/>
        <v>0</v>
      </c>
      <c r="CK58" s="292">
        <f t="shared" si="32"/>
        <v>0</v>
      </c>
      <c r="CL58" s="291">
        <f t="shared" si="33"/>
        <v>0</v>
      </c>
      <c r="CM58" s="31"/>
      <c r="CN58" s="31"/>
      <c r="CO58" s="354"/>
      <c r="CP58" s="290">
        <f t="shared" si="36"/>
        <v>0</v>
      </c>
      <c r="CQ58" s="27">
        <f t="shared" si="37"/>
        <v>0</v>
      </c>
      <c r="CR58" s="27">
        <f t="shared" si="38"/>
        <v>0</v>
      </c>
      <c r="CS58" s="27">
        <f t="shared" si="39"/>
        <v>0</v>
      </c>
      <c r="CT58" s="27">
        <f t="shared" si="40"/>
        <v>0</v>
      </c>
      <c r="CU58" s="27">
        <f t="shared" si="41"/>
        <v>0</v>
      </c>
      <c r="CV58" s="27">
        <f t="shared" si="42"/>
        <v>0</v>
      </c>
      <c r="CW58" s="27">
        <f t="shared" si="43"/>
        <v>0</v>
      </c>
      <c r="CX58" s="27">
        <f t="shared" si="44"/>
        <v>0</v>
      </c>
      <c r="CY58" s="27">
        <f t="shared" si="45"/>
        <v>0</v>
      </c>
      <c r="CZ58" s="27">
        <f t="shared" si="46"/>
        <v>0</v>
      </c>
      <c r="DA58" s="35">
        <f t="shared" si="47"/>
        <v>0</v>
      </c>
      <c r="DB58" s="289">
        <f t="shared" si="48"/>
        <v>0</v>
      </c>
      <c r="DC58" s="289">
        <f t="shared" si="49"/>
        <v>0</v>
      </c>
      <c r="DD58" s="289">
        <f t="shared" si="50"/>
        <v>0</v>
      </c>
      <c r="DE58" s="289">
        <f t="shared" si="51"/>
        <v>0</v>
      </c>
      <c r="DF58" s="289">
        <f t="shared" si="52"/>
        <v>0</v>
      </c>
      <c r="DG58" s="289">
        <f t="shared" si="53"/>
        <v>0</v>
      </c>
      <c r="DH58" s="289">
        <f t="shared" si="54"/>
        <v>0</v>
      </c>
      <c r="DI58" s="289">
        <f t="shared" si="55"/>
        <v>0</v>
      </c>
      <c r="DJ58" s="289">
        <f t="shared" si="56"/>
        <v>0</v>
      </c>
      <c r="DK58" s="289">
        <f t="shared" si="57"/>
        <v>0</v>
      </c>
      <c r="DL58" s="288">
        <f t="shared" si="58"/>
        <v>0</v>
      </c>
      <c r="DM58" s="207">
        <f t="shared" si="59"/>
        <v>0</v>
      </c>
      <c r="DN58" s="207">
        <f t="shared" si="60"/>
        <v>0</v>
      </c>
      <c r="DO58" s="207">
        <f t="shared" si="61"/>
        <v>0</v>
      </c>
      <c r="DP58" s="207">
        <f t="shared" si="62"/>
        <v>0</v>
      </c>
      <c r="DQ58" s="207">
        <f t="shared" si="63"/>
        <v>0</v>
      </c>
      <c r="DR58" s="207">
        <f t="shared" si="64"/>
        <v>0</v>
      </c>
      <c r="DS58" s="207">
        <f t="shared" si="65"/>
        <v>0</v>
      </c>
      <c r="DT58" s="207">
        <f t="shared" si="66"/>
        <v>0</v>
      </c>
      <c r="DU58" s="207">
        <f t="shared" si="67"/>
        <v>0</v>
      </c>
      <c r="DV58" s="209">
        <f t="shared" si="68"/>
        <v>0</v>
      </c>
    </row>
    <row r="59" spans="1:126" ht="15.75" customHeight="1" x14ac:dyDescent="0.15">
      <c r="A59" s="385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228"/>
      <c r="R59" s="228"/>
      <c r="S59" s="228"/>
      <c r="T59" s="228"/>
      <c r="U59" s="228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1"/>
      <c r="AP59" s="281"/>
      <c r="AQ59" s="281"/>
      <c r="AR59" s="281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1"/>
      <c r="BM59" s="281"/>
      <c r="BN59" s="281"/>
      <c r="BO59" s="281"/>
      <c r="BP59" s="280"/>
      <c r="BQ59" s="280"/>
      <c r="BR59" s="280"/>
      <c r="BS59" s="280"/>
      <c r="BT59" s="280"/>
      <c r="BU59" s="280"/>
      <c r="BV59" s="280"/>
      <c r="BW59" s="280"/>
      <c r="BX59" s="280"/>
      <c r="BY59" s="280"/>
      <c r="BZ59" s="280"/>
      <c r="CA59" s="280"/>
      <c r="CB59" s="280"/>
      <c r="CC59" s="280"/>
      <c r="CD59" s="280"/>
      <c r="CE59" s="280"/>
      <c r="CF59" s="280"/>
      <c r="CG59" s="280"/>
      <c r="CH59" s="280"/>
      <c r="CI59" s="280"/>
      <c r="CJ59" s="280"/>
      <c r="CK59" s="280"/>
      <c r="CL59" s="280"/>
      <c r="CO59" s="355"/>
      <c r="CP59" s="287">
        <f t="shared" si="36"/>
        <v>0</v>
      </c>
      <c r="CQ59" s="192">
        <f t="shared" si="37"/>
        <v>0</v>
      </c>
      <c r="CR59" s="192">
        <f t="shared" si="38"/>
        <v>0</v>
      </c>
      <c r="CS59" s="192">
        <f t="shared" si="39"/>
        <v>0</v>
      </c>
      <c r="CT59" s="192">
        <f t="shared" si="40"/>
        <v>0</v>
      </c>
      <c r="CU59" s="192">
        <f t="shared" si="41"/>
        <v>0</v>
      </c>
      <c r="CV59" s="192">
        <f t="shared" si="42"/>
        <v>0</v>
      </c>
      <c r="CW59" s="192">
        <f t="shared" si="43"/>
        <v>0</v>
      </c>
      <c r="CX59" s="192">
        <f t="shared" si="44"/>
        <v>0</v>
      </c>
      <c r="CY59" s="192">
        <f t="shared" si="45"/>
        <v>0</v>
      </c>
      <c r="CZ59" s="192">
        <f t="shared" si="46"/>
        <v>0</v>
      </c>
      <c r="DA59" s="193">
        <f t="shared" si="47"/>
        <v>0</v>
      </c>
      <c r="DB59" s="286">
        <f t="shared" si="48"/>
        <v>0</v>
      </c>
      <c r="DC59" s="285">
        <f t="shared" si="49"/>
        <v>0</v>
      </c>
      <c r="DD59" s="285">
        <f t="shared" si="50"/>
        <v>0</v>
      </c>
      <c r="DE59" s="285">
        <f t="shared" si="51"/>
        <v>0</v>
      </c>
      <c r="DF59" s="285">
        <f t="shared" si="52"/>
        <v>0</v>
      </c>
      <c r="DG59" s="285">
        <f t="shared" si="53"/>
        <v>0</v>
      </c>
      <c r="DH59" s="285">
        <f t="shared" si="54"/>
        <v>0</v>
      </c>
      <c r="DI59" s="285">
        <f t="shared" si="55"/>
        <v>0</v>
      </c>
      <c r="DJ59" s="285">
        <f t="shared" si="56"/>
        <v>0</v>
      </c>
      <c r="DK59" s="284">
        <f t="shared" si="57"/>
        <v>0</v>
      </c>
      <c r="DL59" s="283">
        <f t="shared" si="58"/>
        <v>0</v>
      </c>
      <c r="DM59" s="210">
        <f t="shared" si="59"/>
        <v>0</v>
      </c>
      <c r="DN59" s="211">
        <f t="shared" si="60"/>
        <v>0</v>
      </c>
      <c r="DO59" s="211">
        <f t="shared" si="61"/>
        <v>0</v>
      </c>
      <c r="DP59" s="211">
        <f t="shared" si="62"/>
        <v>0</v>
      </c>
      <c r="DQ59" s="211">
        <f t="shared" si="63"/>
        <v>0</v>
      </c>
      <c r="DR59" s="211">
        <f t="shared" si="64"/>
        <v>0</v>
      </c>
      <c r="DS59" s="211">
        <f t="shared" si="65"/>
        <v>0</v>
      </c>
      <c r="DT59" s="211">
        <f t="shared" si="66"/>
        <v>0</v>
      </c>
      <c r="DU59" s="211">
        <f t="shared" si="67"/>
        <v>0</v>
      </c>
      <c r="DV59" s="212">
        <f t="shared" si="68"/>
        <v>0</v>
      </c>
    </row>
    <row r="60" spans="1:126" s="1" customFormat="1" ht="15.75" customHeight="1" x14ac:dyDescent="0.15">
      <c r="A60" s="228"/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1"/>
      <c r="AO60" s="280"/>
      <c r="AP60" s="280"/>
      <c r="AQ60" s="280"/>
      <c r="AR60" s="280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1"/>
      <c r="BL60" s="280"/>
      <c r="BM60" s="280"/>
      <c r="BN60" s="280"/>
      <c r="BO60" s="280"/>
      <c r="BP60" s="280"/>
      <c r="BQ60" s="280"/>
      <c r="BR60" s="280"/>
      <c r="BS60" s="280"/>
      <c r="BT60" s="280"/>
      <c r="BU60" s="280"/>
      <c r="BV60" s="280"/>
      <c r="BW60" s="280"/>
      <c r="BX60" s="280"/>
      <c r="BY60" s="280"/>
      <c r="BZ60" s="280"/>
      <c r="CA60" s="280"/>
      <c r="CB60" s="280"/>
      <c r="CC60" s="280"/>
      <c r="CD60" s="280"/>
      <c r="CE60" s="280"/>
      <c r="CF60" s="280"/>
      <c r="CG60" s="280"/>
      <c r="CH60" s="280"/>
      <c r="CI60" s="280"/>
      <c r="CJ60" s="280"/>
      <c r="CK60" s="280"/>
    </row>
    <row r="61" spans="1:126" s="1" customFormat="1" ht="15.75" customHeight="1" x14ac:dyDescent="0.15">
      <c r="A61" s="228"/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8"/>
      <c r="CC61" s="228"/>
      <c r="CD61" s="228"/>
      <c r="CE61" s="228"/>
      <c r="CF61" s="228"/>
      <c r="CG61" s="228"/>
      <c r="CH61" s="228"/>
      <c r="CI61" s="228"/>
      <c r="CJ61" s="228"/>
      <c r="CK61" s="228"/>
      <c r="CL61" s="228"/>
      <c r="CM61" s="228"/>
      <c r="CN61" s="228"/>
      <c r="CO61" s="228"/>
      <c r="CP61" s="228"/>
      <c r="CQ61" s="228"/>
      <c r="CR61" s="228"/>
      <c r="CS61" s="228"/>
      <c r="CT61" s="228"/>
      <c r="CU61" s="228"/>
      <c r="CV61" s="228"/>
      <c r="CW61" s="228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8"/>
      <c r="DK61" s="228"/>
      <c r="DL61" s="228"/>
      <c r="DM61" s="228"/>
      <c r="DN61" s="228"/>
      <c r="DO61" s="228"/>
      <c r="DP61" s="228"/>
      <c r="DQ61" s="228"/>
      <c r="DR61" s="228"/>
      <c r="DS61" s="228"/>
      <c r="DT61" s="228"/>
      <c r="DU61" s="228"/>
      <c r="DV61" s="228"/>
    </row>
    <row r="62" spans="1:126" s="1" customFormat="1" ht="15.75" customHeight="1" x14ac:dyDescent="0.15">
      <c r="A62" s="228"/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1"/>
      <c r="AO62" s="280"/>
      <c r="AP62" s="280"/>
      <c r="AQ62" s="280"/>
      <c r="AR62" s="280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1"/>
      <c r="BL62" s="280"/>
      <c r="BM62" s="280"/>
      <c r="BN62" s="280"/>
      <c r="BO62" s="280"/>
      <c r="BP62" s="280"/>
      <c r="BQ62" s="280"/>
      <c r="BR62" s="280"/>
      <c r="BS62" s="280"/>
      <c r="BT62" s="280"/>
      <c r="BU62" s="280"/>
      <c r="BV62" s="280"/>
      <c r="BW62" s="280"/>
      <c r="BX62" s="280"/>
      <c r="BY62" s="280"/>
      <c r="BZ62" s="280"/>
      <c r="CA62" s="280"/>
      <c r="CB62" s="280"/>
      <c r="CC62" s="280"/>
      <c r="CD62" s="280"/>
      <c r="CE62" s="280"/>
      <c r="CF62" s="280"/>
      <c r="CG62" s="280"/>
      <c r="CH62" s="280"/>
      <c r="CI62" s="280"/>
      <c r="CJ62" s="280"/>
      <c r="CK62" s="280"/>
    </row>
    <row r="63" spans="1:126" s="1" customFormat="1" ht="15.75" customHeight="1" x14ac:dyDescent="0.15">
      <c r="A63" s="228"/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1"/>
      <c r="AO63" s="280"/>
      <c r="AP63" s="280"/>
      <c r="AQ63" s="280"/>
      <c r="AR63" s="280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1"/>
      <c r="BL63" s="280"/>
      <c r="BM63" s="280"/>
      <c r="BN63" s="280"/>
      <c r="BO63" s="280"/>
      <c r="BP63" s="280"/>
      <c r="BQ63" s="280"/>
      <c r="BR63" s="280"/>
      <c r="BS63" s="280"/>
      <c r="BT63" s="280"/>
      <c r="BU63" s="280"/>
      <c r="BV63" s="280"/>
      <c r="BW63" s="280"/>
      <c r="BX63" s="280"/>
      <c r="BY63" s="280"/>
      <c r="BZ63" s="280"/>
      <c r="CA63" s="280"/>
      <c r="CB63" s="280"/>
      <c r="CC63" s="280"/>
      <c r="CD63" s="280"/>
      <c r="CE63" s="280"/>
      <c r="CF63" s="280"/>
      <c r="CG63" s="280"/>
      <c r="CH63" s="280"/>
      <c r="CI63" s="280"/>
      <c r="CJ63" s="280"/>
      <c r="CK63" s="280"/>
    </row>
    <row r="64" spans="1:126" ht="14.25" x14ac:dyDescent="0.15">
      <c r="M64" s="13"/>
      <c r="N64" s="13"/>
      <c r="O64" s="13"/>
      <c r="P64" s="13"/>
      <c r="Q64" s="13"/>
      <c r="R64" s="13"/>
      <c r="S64" s="13"/>
      <c r="T64" s="13"/>
      <c r="U64" s="13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277"/>
      <c r="AP64" s="277"/>
      <c r="AQ64" s="277"/>
      <c r="AR64" s="277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277"/>
      <c r="BM64" s="277"/>
      <c r="BN64" s="277"/>
      <c r="BO64" s="277"/>
      <c r="BP64" s="277"/>
      <c r="BQ64" s="277"/>
      <c r="CA64" s="279"/>
      <c r="CB64" s="279"/>
      <c r="CC64" s="279"/>
      <c r="CD64" s="279"/>
      <c r="CE64" s="279"/>
      <c r="CF64" s="279"/>
    </row>
    <row r="65" spans="13:84" ht="14.25" x14ac:dyDescent="0.15">
      <c r="M65" s="13"/>
      <c r="N65" s="13"/>
      <c r="O65" s="13"/>
      <c r="P65" s="13"/>
      <c r="Q65" s="13"/>
      <c r="R65" s="13"/>
      <c r="S65" s="13"/>
      <c r="T65" s="13"/>
      <c r="U65" s="13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277"/>
      <c r="AP65" s="277"/>
      <c r="AQ65" s="277"/>
      <c r="AR65" s="277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277"/>
      <c r="BM65" s="277"/>
      <c r="BN65" s="277"/>
      <c r="BO65" s="277"/>
      <c r="BP65" s="277"/>
      <c r="BQ65" s="277"/>
      <c r="CA65" s="278"/>
      <c r="CB65" s="278"/>
      <c r="CC65" s="278"/>
      <c r="CD65" s="278"/>
      <c r="CE65" s="278"/>
      <c r="CF65" s="278"/>
    </row>
    <row r="66" spans="13:84" x14ac:dyDescent="0.15">
      <c r="M66" s="13"/>
      <c r="N66" s="13"/>
      <c r="O66" s="13"/>
      <c r="P66" s="13"/>
      <c r="Q66" s="13"/>
      <c r="R66" s="13"/>
      <c r="S66" s="13"/>
      <c r="T66" s="13"/>
      <c r="U66" s="13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277"/>
      <c r="AP66" s="277"/>
      <c r="AQ66" s="277"/>
      <c r="AR66" s="277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277"/>
      <c r="BM66" s="277"/>
      <c r="BN66" s="277"/>
      <c r="BO66" s="277"/>
      <c r="BP66" s="277"/>
      <c r="BQ66" s="277"/>
    </row>
  </sheetData>
  <mergeCells count="56">
    <mergeCell ref="CO12:CO59"/>
    <mergeCell ref="P7:P9"/>
    <mergeCell ref="B7:B9"/>
    <mergeCell ref="C7:C9"/>
    <mergeCell ref="D7:D9"/>
    <mergeCell ref="O7:O9"/>
    <mergeCell ref="H7:H9"/>
    <mergeCell ref="I7:I9"/>
    <mergeCell ref="BR8:CA8"/>
    <mergeCell ref="CB7:CL7"/>
    <mergeCell ref="A59:P59"/>
    <mergeCell ref="AH7:AR7"/>
    <mergeCell ref="W8:W9"/>
    <mergeCell ref="AH8:AH9"/>
    <mergeCell ref="N7:N9"/>
    <mergeCell ref="G7:G9"/>
    <mergeCell ref="U7:U9"/>
    <mergeCell ref="W7:AG7"/>
    <mergeCell ref="J7:J9"/>
    <mergeCell ref="K7:K9"/>
    <mergeCell ref="A1:CH1"/>
    <mergeCell ref="E7:E9"/>
    <mergeCell ref="F7:F9"/>
    <mergeCell ref="L7:L9"/>
    <mergeCell ref="M7:M9"/>
    <mergeCell ref="BQ8:BQ9"/>
    <mergeCell ref="A6:A9"/>
    <mergeCell ref="AI8:AR8"/>
    <mergeCell ref="V6:AR6"/>
    <mergeCell ref="V7:V9"/>
    <mergeCell ref="CC8:CL8"/>
    <mergeCell ref="BE7:BO7"/>
    <mergeCell ref="BE8:BE9"/>
    <mergeCell ref="BP7:BP9"/>
    <mergeCell ref="BQ7:CA7"/>
    <mergeCell ref="BF8:BO8"/>
    <mergeCell ref="DA8:DK8"/>
    <mergeCell ref="DL8:DV8"/>
    <mergeCell ref="CP7:DV7"/>
    <mergeCell ref="B6:K6"/>
    <mergeCell ref="Q7:Q9"/>
    <mergeCell ref="R7:R9"/>
    <mergeCell ref="S7:S9"/>
    <mergeCell ref="T7:T9"/>
    <mergeCell ref="L6:U6"/>
    <mergeCell ref="AS6:BO6"/>
    <mergeCell ref="AT7:BD7"/>
    <mergeCell ref="AS7:AS9"/>
    <mergeCell ref="AT8:AT9"/>
    <mergeCell ref="X8:AG8"/>
    <mergeCell ref="AU8:BD8"/>
    <mergeCell ref="CP8:CP9"/>
    <mergeCell ref="CO7:CO9"/>
    <mergeCell ref="BP6:CL6"/>
    <mergeCell ref="CB8:CB9"/>
    <mergeCell ref="CQ8:CZ8"/>
  </mergeCells>
  <phoneticPr fontId="48" type="noConversion"/>
  <pageMargins left="0.7" right="0.7" top="0.75" bottom="0.75" header="0.3" footer="0.3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 지정된 범위</vt:lpstr>
      </vt:variant>
      <vt:variant>
        <vt:i4>12</vt:i4>
      </vt:variant>
    </vt:vector>
  </HeadingPairs>
  <TitlesOfParts>
    <vt:vector size="19" baseType="lpstr">
      <vt:lpstr>단재적표</vt:lpstr>
      <vt:lpstr>(요약)</vt:lpstr>
      <vt:lpstr>(집계)</vt:lpstr>
      <vt:lpstr>1교가 108임반 1소반외1(기번1) 소반개벌1(요약)</vt:lpstr>
      <vt:lpstr>2교가 108임반 1소반외1(기번1) 소반개벌1(집계)</vt:lpstr>
      <vt:lpstr>1교가 108임반 1소반외1(기번2)소반개벌1(요약)</vt:lpstr>
      <vt:lpstr>2교가 108임반 1소반외1(기번2) 개벌1(집계)</vt:lpstr>
      <vt:lpstr>강</vt:lpstr>
      <vt:lpstr>낙</vt:lpstr>
      <vt:lpstr>리</vt:lpstr>
      <vt:lpstr>삼</vt:lpstr>
      <vt:lpstr>상</vt:lpstr>
      <vt:lpstr>소</vt:lpstr>
      <vt:lpstr>단재적표!수종</vt:lpstr>
      <vt:lpstr>수종</vt:lpstr>
      <vt:lpstr>신</vt:lpstr>
      <vt:lpstr>이</vt:lpstr>
      <vt:lpstr>잣</vt:lpstr>
      <vt:lpstr>해</vt:lpstr>
    </vt:vector>
  </TitlesOfParts>
  <Company>산림청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Forest_user</cp:lastModifiedBy>
  <cp:lastPrinted>2020-08-07T04:29:52Z</cp:lastPrinted>
  <dcterms:created xsi:type="dcterms:W3CDTF">2007-01-17T04:06:57Z</dcterms:created>
  <dcterms:modified xsi:type="dcterms:W3CDTF">2020-08-07T05:15:04Z</dcterms:modified>
</cp:coreProperties>
</file>